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2">'3'!$5:$9</definedName>
    <definedName name="_xlnm.Print_Area" localSheetId="0">'1'!$A$1:$J$17</definedName>
    <definedName name="_xlnm.Print_Area" localSheetId="1">'2'!$A$1:$Q$50</definedName>
    <definedName name="_xlnm.Print_Area" localSheetId="2">'3'!$A$1:$W$76</definedName>
    <definedName name="_xlnm.Print_Area" localSheetId="3">'4'!$A$1:$T$48</definedName>
    <definedName name="_xlnm.Print_Area" localSheetId="4">'5'!$A$1:$P$10</definedName>
    <definedName name="_xlnm.Print_Area" localSheetId="5">'6'!$A$1:$N$11</definedName>
  </definedNames>
  <calcPr fullCalcOnLoad="1"/>
</workbook>
</file>

<file path=xl/sharedStrings.xml><?xml version="1.0" encoding="utf-8"?>
<sst xmlns="http://schemas.openxmlformats.org/spreadsheetml/2006/main" count="331" uniqueCount="206">
  <si>
    <t>№</t>
  </si>
  <si>
    <t>1-жадвал</t>
  </si>
  <si>
    <t>3-жадвал</t>
  </si>
  <si>
    <t>Жами мурожаатлар сони</t>
  </si>
  <si>
    <t>Шу жумладан</t>
  </si>
  <si>
    <t>Мурожаат этувчилар тоифаси</t>
  </si>
  <si>
    <t xml:space="preserve">Юридик шахслар </t>
  </si>
  <si>
    <t>Мурожаатларни шакллари</t>
  </si>
  <si>
    <t>Мурожаатларда кўтарилан масалалар</t>
  </si>
  <si>
    <t>Ёзма мурожаатлар</t>
  </si>
  <si>
    <t>Назоратга олинганлар</t>
  </si>
  <si>
    <t>Давлат ва хўжалик идоралари ишлари</t>
  </si>
  <si>
    <t>Ҳокимият идораларининг ишлари</t>
  </si>
  <si>
    <t>Молия, солиқ ва божхона масаласи</t>
  </si>
  <si>
    <t>Банк, кредит масалалари</t>
  </si>
  <si>
    <t>Иш, иш ҳақи ва имтиёзлар</t>
  </si>
  <si>
    <t>Нафақа масалалари</t>
  </si>
  <si>
    <t>Моддий ёрдам масалалари</t>
  </si>
  <si>
    <t>Корхона фаолияти ва хусусийлаштириш масаласи</t>
  </si>
  <si>
    <t>Ташқи иқтисодий алоқалар масаласи</t>
  </si>
  <si>
    <t>Тадбиркорликни ривожлантириш  масаласи</t>
  </si>
  <si>
    <t>Агросаноат инфраструктураси масаласи</t>
  </si>
  <si>
    <t>Истеъмол товарлари ишлаб чиқариш масаласи</t>
  </si>
  <si>
    <t>Бозор ва савдо соҳалари</t>
  </si>
  <si>
    <t>Уй-жой ва ер олиш масалалари</t>
  </si>
  <si>
    <t>Уйларни таъмирлаш масалалари</t>
  </si>
  <si>
    <t>Коммунал-хизмат соҳаси</t>
  </si>
  <si>
    <t>Ободонлаштириш масалалари</t>
  </si>
  <si>
    <t xml:space="preserve">Хусусий уй-жой мулкдорлари ширкати </t>
  </si>
  <si>
    <t>Қурилиш  масалалари</t>
  </si>
  <si>
    <t>Электрлаштириш ва газлаштириш</t>
  </si>
  <si>
    <t>Транспорт масалалари</t>
  </si>
  <si>
    <t>Ёқилғи-энергетика соҳалари</t>
  </si>
  <si>
    <t xml:space="preserve">Машинасозлик, автомобиль саноати масаласи </t>
  </si>
  <si>
    <t>Халқ таълими масалалари</t>
  </si>
  <si>
    <t xml:space="preserve">Олий ва ўрта махсус таълим </t>
  </si>
  <si>
    <t>Соғликни сақлаш соҳаси</t>
  </si>
  <si>
    <t>Дин масалалари</t>
  </si>
  <si>
    <t>Маҳалла  ва ҚФЙ масалалари</t>
  </si>
  <si>
    <t>Оила масалалари</t>
  </si>
  <si>
    <t>Алоқа ва ахборот технологияси</t>
  </si>
  <si>
    <t>Суд масалалари</t>
  </si>
  <si>
    <t>Прокуратура масалалари</t>
  </si>
  <si>
    <t>Адлия масалалари</t>
  </si>
  <si>
    <t>Ички ишлар масалалари</t>
  </si>
  <si>
    <t>Мудофаа масалалари</t>
  </si>
  <si>
    <t>Турли масалалар</t>
  </si>
  <si>
    <t>Жами</t>
  </si>
  <si>
    <t>Оғзаки мурожаатлар</t>
  </si>
  <si>
    <t>Жами мурожаатлар</t>
  </si>
  <si>
    <t xml:space="preserve">Жами </t>
  </si>
  <si>
    <t>чоралар  кўрилди</t>
  </si>
  <si>
    <t>рад этилди</t>
  </si>
  <si>
    <t xml:space="preserve"> Ўтказил-ган сайёр қабул сони</t>
  </si>
  <si>
    <t>Жисмоний шахслар</t>
  </si>
  <si>
    <t>Ҳокимият аппаратида   кўрилган</t>
  </si>
  <si>
    <t>Ҳудудий идораларга юборилган</t>
  </si>
  <si>
    <t xml:space="preserve">         Жами</t>
  </si>
  <si>
    <t>ҚФЙ, МФЙ</t>
  </si>
  <si>
    <t>ҚФЙ, МФЙга юборилган</t>
  </si>
  <si>
    <t>Кўриб чиқилмоқда</t>
  </si>
  <si>
    <t>Вазирлар Маҳкама-сидан келган</t>
  </si>
  <si>
    <t>тушун-тирилди</t>
  </si>
  <si>
    <t>Жумладан</t>
  </si>
  <si>
    <t>кўриб чиқилмоқда</t>
  </si>
  <si>
    <t>4-жадвал</t>
  </si>
  <si>
    <t>2-жадвал</t>
  </si>
  <si>
    <r>
      <rPr>
        <b/>
        <sz val="20"/>
        <rFont val="Times New Roman"/>
        <family val="1"/>
      </rPr>
      <t>Оғзаки мурожаатлар</t>
    </r>
    <r>
      <rPr>
        <b/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(шахсий қабул, сайёр қабул, масъул ходимлар қабули ва ишонч телефон) </t>
    </r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</si>
  <si>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</si>
  <si>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</si>
  <si>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</si>
  <si>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</si>
  <si>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</si>
  <si>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</si>
  <si>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   Халқ қабулхоналари ва Виртуал қабулхонаси орқали тушган мурожаатлар тўғрисида маълумот</t>
  </si>
  <si>
    <t>такрорийлар</t>
  </si>
  <si>
    <t xml:space="preserve">Раҳбарларнинг </t>
  </si>
  <si>
    <t>шахсий қабули</t>
  </si>
  <si>
    <t>сайёр қабули</t>
  </si>
  <si>
    <t>масъул ходим-ларнинг қабули</t>
  </si>
  <si>
    <t xml:space="preserve">Ёзма мурожа-атлар </t>
  </si>
  <si>
    <t>Фермер хўжаликлари масалалари</t>
  </si>
  <si>
    <t>Виртуал қабулхонаси орқали келиб тушган мурожаатлар</t>
  </si>
  <si>
    <t>Халқ қабулхоналари орқали келиб тушган мурожаатлар</t>
  </si>
  <si>
    <t xml:space="preserve"> муддати бузилганлар</t>
  </si>
  <si>
    <t>Муддати бузил-ган</t>
  </si>
  <si>
    <t>ишонч телефони</t>
  </si>
  <si>
    <t xml:space="preserve">Электрон мурожаатлар              </t>
  </si>
  <si>
    <r>
      <rPr>
        <b/>
        <sz val="20"/>
        <rFont val="Times New Roman"/>
        <family val="1"/>
      </rPr>
      <t xml:space="preserve">Электрон мурожаатлар  </t>
    </r>
    <r>
      <rPr>
        <b/>
        <sz val="18"/>
        <rFont val="Times New Roman"/>
        <family val="1"/>
      </rPr>
      <t xml:space="preserve">               </t>
    </r>
  </si>
  <si>
    <t xml:space="preserve">Электрон мурожа-атлар  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</si>
  <si>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</si>
  <si>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</si>
  <si>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</si>
  <si>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</si>
  <si>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</si>
  <si>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</si>
  <si>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</si>
  <si>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5-жадвал</t>
  </si>
  <si>
    <t xml:space="preserve"> </t>
  </si>
  <si>
    <t>Маданият, матбуот ва санъат ишлари</t>
  </si>
  <si>
    <t>Жисмоний шахслар бўйича</t>
  </si>
  <si>
    <t>Юридик шахслар бўйича</t>
  </si>
  <si>
    <t>Ариза</t>
  </si>
  <si>
    <t>Шикоят</t>
  </si>
  <si>
    <t>Таклиф</t>
  </si>
  <si>
    <t>мурожаатларнинг турлари бўйича таққослама таҳлили тўғрисида маълумот</t>
  </si>
  <si>
    <t>Хусусий уй-жой мулкдорлар ширкати</t>
  </si>
  <si>
    <t>Маданият ва санъат ишлари</t>
  </si>
  <si>
    <t xml:space="preserve">       Жами </t>
  </si>
  <si>
    <t>6-жадвал</t>
  </si>
  <si>
    <t xml:space="preserve"> учун жавобгарликка тортилганлик тўғрисида маълумот</t>
  </si>
  <si>
    <t xml:space="preserve">Шахсий ва сайёр қабуллар (Оғзаки мурожаатлар) </t>
  </si>
  <si>
    <t xml:space="preserve"> мурожаатларнинг кўриб чиқиш натижалари тўғрисида маълумот</t>
  </si>
  <si>
    <t xml:space="preserve">  юридик шахслар вакиллари, кўриб чиқилган мурожаатлар тўғрисида маълумот</t>
  </si>
  <si>
    <t xml:space="preserve"> кўриб чиқишда раҳбар ва масъул ходимлар  томонидан камчиликлар ва қонунбузарликларга йўл қўйилганлиги</t>
  </si>
  <si>
    <t>Жами:</t>
  </si>
  <si>
    <t xml:space="preserve">Туман ҳокими ва 
ўринбосарлар </t>
  </si>
  <si>
    <t xml:space="preserve">Ќува  тумани хокими: </t>
  </si>
  <si>
    <t>Ќува  тумани хокими:</t>
  </si>
  <si>
    <t>Ќува  туман хокими</t>
  </si>
  <si>
    <t>Акбаробод МФЙ</t>
  </si>
  <si>
    <t xml:space="preserve">Дамариқ МФЙ </t>
  </si>
  <si>
    <t xml:space="preserve">Гулистон МФЙ </t>
  </si>
  <si>
    <t>Кандабулоқ МФЙ</t>
  </si>
  <si>
    <t xml:space="preserve">Олтиариқ МФЙ </t>
  </si>
  <si>
    <t>Юзия МФЙ</t>
  </si>
  <si>
    <t>Бахор МФЙ</t>
  </si>
  <si>
    <t>Мустақиллик МФЙ</t>
  </si>
  <si>
    <t xml:space="preserve">Сойкелди МФЙ </t>
  </si>
  <si>
    <t xml:space="preserve">Ўрабоши МФЙ  </t>
  </si>
  <si>
    <t>Байналминал МФЙ</t>
  </si>
  <si>
    <t>Пахтакор МФЙ</t>
  </si>
  <si>
    <t>Чилон МФЙ</t>
  </si>
  <si>
    <t>Қалинпўстин МФЙ</t>
  </si>
  <si>
    <t>Намуна МФЙ</t>
  </si>
  <si>
    <t xml:space="preserve">Толмозор МФЙ </t>
  </si>
  <si>
    <t xml:space="preserve">Янгичек МФЙ  </t>
  </si>
  <si>
    <t xml:space="preserve">Ўзбек МФЙ  </t>
  </si>
  <si>
    <t xml:space="preserve">Қорақум МФЙ  </t>
  </si>
  <si>
    <t xml:space="preserve">Янгихаёт МФЙ             </t>
  </si>
  <si>
    <t xml:space="preserve">Турк МФЙ  </t>
  </si>
  <si>
    <t xml:space="preserve">Бойистон МФЙ 
</t>
  </si>
  <si>
    <t xml:space="preserve">Қақир МФЙ     </t>
  </si>
  <si>
    <t>Янгихаёт МФЙ</t>
  </si>
  <si>
    <t xml:space="preserve">Дехқонобод МФЙ </t>
  </si>
  <si>
    <t xml:space="preserve">Янгиобод МФЙ </t>
  </si>
  <si>
    <t>ТУРКРАВОТ МФЙ</t>
  </si>
  <si>
    <t xml:space="preserve">Каттақашқар МФЙ
</t>
  </si>
  <si>
    <t>Пастки Хўжа Хасан МФЙ</t>
  </si>
  <si>
    <t>Қорашох МФЙ</t>
  </si>
  <si>
    <t>Новкент МФЙ</t>
  </si>
  <si>
    <t>СОЙГУЗАР МФЙ</t>
  </si>
  <si>
    <t xml:space="preserve">Юқори Қўрғонча МФЙ </t>
  </si>
  <si>
    <t>Янгиқишлоқ МФЙ</t>
  </si>
  <si>
    <t>Тожик МФЙ</t>
  </si>
  <si>
    <t xml:space="preserve">Оққўрғон МФЙ  </t>
  </si>
  <si>
    <t>Гумхона МФЙ</t>
  </si>
  <si>
    <t>ДЕХҚОНОБОД МФЙ</t>
  </si>
  <si>
    <t xml:space="preserve">Жалаер МФЙ </t>
  </si>
  <si>
    <t>Қашқарқишлоқ МФЙ</t>
  </si>
  <si>
    <t>Каттақишлоқ МФЙ</t>
  </si>
  <si>
    <t>Пандигон МФЙ</t>
  </si>
  <si>
    <t>Болалик МФЙ</t>
  </si>
  <si>
    <t>ИФТИХОР МФЙ</t>
  </si>
  <si>
    <t xml:space="preserve">Найман МФЙ
</t>
  </si>
  <si>
    <t xml:space="preserve">Сўфи МФЙ   </t>
  </si>
  <si>
    <t xml:space="preserve">Қайирма  МФЙ  </t>
  </si>
  <si>
    <t xml:space="preserve">Иттифоқ МФЙ </t>
  </si>
  <si>
    <t>Саноатчилар МФЙ</t>
  </si>
  <si>
    <t>Султонобод МФЙ</t>
  </si>
  <si>
    <t>МАДАНИЯТ  МФЙ</t>
  </si>
  <si>
    <t xml:space="preserve">Пастки Хонобод МФЙ </t>
  </si>
  <si>
    <t xml:space="preserve">Хонабод МФЙ   </t>
  </si>
  <si>
    <t>Гулобод МФЙ</t>
  </si>
  <si>
    <t>Қува МФЙ</t>
  </si>
  <si>
    <t>Раста МФЙ</t>
  </si>
  <si>
    <t>Тошховуз МФЙ</t>
  </si>
  <si>
    <t>Ғалаба МФЙ</t>
  </si>
  <si>
    <t>Тахтакуприк МФЙ</t>
  </si>
  <si>
    <t>Тинчлик МФЙ</t>
  </si>
  <si>
    <t>Дўстлик МФЙ</t>
  </si>
  <si>
    <t>Тошкент МФЙ</t>
  </si>
  <si>
    <t>Ўзбекистон МФЙ</t>
  </si>
  <si>
    <t>"М.Хасанов" МФЙ</t>
  </si>
  <si>
    <t>Гўзал МФЙ</t>
  </si>
  <si>
    <t>мурожаатларнинг МФЙлар бўйича таққослама таҳлили тўғрисида маълумот</t>
  </si>
  <si>
    <t>Кува  туман хокими</t>
  </si>
  <si>
    <t>М.Туримов - туман хокимининг ёшлар сиёсати, ижтимоий ривожлантириш ва маънавий-маърифий ишлар бўйича ўринбосари</t>
  </si>
  <si>
    <t>Х.Рустамов  - туман хокимининг саноатни ривожлантириш, капитал қурилиш, коммуникациялар ва коммунал хўжалик масалалари бўйича ўринбосари</t>
  </si>
  <si>
    <t>М.Зокиров   - туман хокимининг  қишлоқ ва сув хўжалиги  масалалари буйича уринбосари</t>
  </si>
  <si>
    <t>2021 й</t>
  </si>
  <si>
    <t xml:space="preserve">Х.Умаров   </t>
  </si>
  <si>
    <t xml:space="preserve">Х.Умаров  </t>
  </si>
  <si>
    <t xml:space="preserve"> Х.Умаров - туман ҳокими  </t>
  </si>
  <si>
    <t>2022 й</t>
  </si>
  <si>
    <t xml:space="preserve">2021 ва 2022 йилларнинг  6-ой давомида    Ќува  туман ҳокимлиги раҳбарияти томонидан қабул қилинган жисмоний шахслар ва </t>
  </si>
  <si>
    <t>2021 ва 2022 йилларнинг 6-ой давомида   Кува  туман ҳокимлигига  жисмоний ва юридик шахслардан тушган ва назоратга олинган</t>
  </si>
  <si>
    <t>А.Сиддиқов   - туман хокиминингг иқтисодиёт ва тадбиркорлик масалалари бўйича биринчи ўринбосари</t>
  </si>
  <si>
    <t>А.Хасанов   -туман хокимининг инвестициялар, иноовациялар, хусусийлаштирилган корхонарга кўмаклашиш кичик саноат зоналари хамда туризмни ривожлантириш бўйича ўринбосари</t>
  </si>
  <si>
    <t xml:space="preserve">М.Холматова   - туман хокимининг уринбосари, Хотинқизлар бўйича   </t>
  </si>
  <si>
    <t>2022 йил бўйича мурожаатларни  кўриб чиқиш ҳолатлари</t>
  </si>
  <si>
    <t>2022 йилда тушган мурожаатлар бўйича</t>
  </si>
  <si>
    <t xml:space="preserve">2021 ва 2022 йилларнинг 2-чоракда   Ќува  туман ҳокимлигига жисмоний ва юридик шахслардан тушган </t>
  </si>
  <si>
    <t xml:space="preserve">2021 ва 2022 йилларнинг 6-ой давомида    Кува  тумани хокимлигига  жисмоний ва юридик шахслардан тушган  </t>
  </si>
  <si>
    <t>2022 йилнинг  6-ой давомида   Ќува  туман ҳокимлигига  жисмоний ва юридик шахслардан   Ўзбекистон Республикаси  Президентининг</t>
  </si>
  <si>
    <t>2021 ва 2022 йилларнинг 2-чоракда  Кува   тумани ҳокимлигида жисмоний ва юридик шахсларнинг мурожаатларни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</si>
</sst>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#,##0_р_."/>
    <numFmt numFmtId="202" formatCode="0.0"/>
    <numFmt numFmtId="203" formatCode="0.000"/>
    <numFmt numFmtId="204" formatCode="0.0000"/>
    <numFmt numFmtId="205" formatCode="0.00000"/>
    <numFmt numFmtId="206" formatCode="_(* #,##0.0_);_(* \(#,##0.0\);_(* &quot;-&quot;??_);_(@_)"/>
    <numFmt numFmtId="207" formatCode="_(* #,##0_);_(* \(#,##0\);_(* &quot;-&quot;??_);_(@_)"/>
    <numFmt numFmtId="208" formatCode="0.00000000"/>
    <numFmt numFmtId="209" formatCode="0.000000000"/>
    <numFmt numFmtId="210" formatCode="0.0000000000"/>
    <numFmt numFmtId="211" formatCode="0.0000000"/>
    <numFmt numFmtId="212" formatCode="0.000000"/>
  </numFmts>
  <fonts count="73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24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i/>
      <sz val="14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2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Uzb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5" fillId="0" borderId="49" xfId="0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4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1" fillId="0" borderId="5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" fontId="5" fillId="0" borderId="53" xfId="0" applyNumberFormat="1" applyFont="1" applyBorder="1" applyAlignment="1">
      <alignment horizontal="center" vertical="center" wrapText="1"/>
    </xf>
    <xf numFmtId="195" fontId="5" fillId="0" borderId="44" xfId="6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4" fillId="0" borderId="44" xfId="0" applyNumberFormat="1" applyFont="1" applyBorder="1" applyAlignment="1">
      <alignment horizontal="center" vertical="center" wrapText="1"/>
    </xf>
    <xf numFmtId="207" fontId="5" fillId="0" borderId="54" xfId="61" applyNumberFormat="1" applyFont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6" xfId="0" applyNumberFormat="1" applyFont="1" applyFill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42" xfId="53" applyFont="1" applyBorder="1" applyAlignment="1">
      <alignment horizontal="center" vertical="top" wrapText="1"/>
      <protection/>
    </xf>
    <xf numFmtId="0" fontId="6" fillId="33" borderId="45" xfId="53" applyFont="1" applyFill="1" applyBorder="1" applyAlignment="1">
      <alignment horizontal="center" vertical="center" wrapText="1"/>
      <protection/>
    </xf>
    <xf numFmtId="0" fontId="12" fillId="0" borderId="44" xfId="0" applyNumberFormat="1" applyFont="1" applyFill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1" fontId="6" fillId="0" borderId="6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righ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textRotation="90" wrapText="1"/>
    </xf>
    <xf numFmtId="0" fontId="6" fillId="0" borderId="35" xfId="0" applyNumberFormat="1" applyFont="1" applyBorder="1" applyAlignment="1">
      <alignment horizontal="center" vertical="center" textRotation="90" wrapText="1"/>
    </xf>
    <xf numFmtId="0" fontId="6" fillId="0" borderId="49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8" fillId="0" borderId="29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71" xfId="0" applyBorder="1" applyAlignment="1">
      <alignment/>
    </xf>
    <xf numFmtId="0" fontId="0" fillId="0" borderId="65" xfId="0" applyBorder="1" applyAlignment="1">
      <alignment/>
    </xf>
    <xf numFmtId="0" fontId="0" fillId="0" borderId="72" xfId="0" applyBorder="1" applyAlignment="1">
      <alignment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9"/>
  <sheetViews>
    <sheetView tabSelected="1" view="pageBreakPreview" zoomScale="85" zoomScaleNormal="85" zoomScaleSheetLayoutView="85" zoomScalePageLayoutView="0" workbookViewId="0" topLeftCell="A1">
      <selection activeCell="J22" sqref="J22"/>
    </sheetView>
  </sheetViews>
  <sheetFormatPr defaultColWidth="9.140625" defaultRowHeight="12.75"/>
  <cols>
    <col min="1" max="1" width="3.7109375" style="120" customWidth="1"/>
    <col min="2" max="2" width="58.57421875" style="120" customWidth="1"/>
    <col min="3" max="10" width="10.7109375" style="120" customWidth="1"/>
    <col min="11" max="16384" width="9.140625" style="120" customWidth="1"/>
  </cols>
  <sheetData>
    <row r="1" ht="12.75">
      <c r="J1" s="121"/>
    </row>
    <row r="2" spans="2:10" ht="13.5">
      <c r="B2" s="122"/>
      <c r="C2" s="122"/>
      <c r="D2" s="122"/>
      <c r="E2" s="122"/>
      <c r="F2" s="122"/>
      <c r="J2" s="132" t="s">
        <v>1</v>
      </c>
    </row>
    <row r="3" spans="1:10" ht="21.75" customHeight="1">
      <c r="A3" s="193" t="s">
        <v>195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21.75" customHeight="1">
      <c r="A4" s="192" t="s">
        <v>113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21.75" customHeight="1">
      <c r="A6" s="194" t="s">
        <v>0</v>
      </c>
      <c r="B6" s="194" t="s">
        <v>116</v>
      </c>
      <c r="C6" s="194" t="s">
        <v>49</v>
      </c>
      <c r="D6" s="194"/>
      <c r="E6" s="194" t="s">
        <v>7</v>
      </c>
      <c r="F6" s="194"/>
      <c r="G6" s="194"/>
      <c r="H6" s="194"/>
      <c r="I6" s="194"/>
      <c r="J6" s="194"/>
    </row>
    <row r="7" spans="1:10" ht="63" customHeight="1">
      <c r="A7" s="194"/>
      <c r="B7" s="194"/>
      <c r="C7" s="194"/>
      <c r="D7" s="194"/>
      <c r="E7" s="194" t="s">
        <v>111</v>
      </c>
      <c r="F7" s="194"/>
      <c r="G7" s="194" t="s">
        <v>9</v>
      </c>
      <c r="H7" s="194"/>
      <c r="I7" s="194" t="s">
        <v>87</v>
      </c>
      <c r="J7" s="194"/>
    </row>
    <row r="8" spans="1:10" ht="18" customHeight="1">
      <c r="A8" s="194"/>
      <c r="B8" s="194"/>
      <c r="C8" s="124" t="s">
        <v>190</v>
      </c>
      <c r="D8" s="124" t="s">
        <v>194</v>
      </c>
      <c r="E8" s="124" t="s">
        <v>190</v>
      </c>
      <c r="F8" s="124" t="s">
        <v>194</v>
      </c>
      <c r="G8" s="124" t="s">
        <v>190</v>
      </c>
      <c r="H8" s="124" t="s">
        <v>194</v>
      </c>
      <c r="I8" s="124" t="s">
        <v>190</v>
      </c>
      <c r="J8" s="124" t="s">
        <v>194</v>
      </c>
    </row>
    <row r="9" spans="1:10" ht="18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</row>
    <row r="10" spans="1:10" ht="21.75" customHeight="1">
      <c r="A10" s="127">
        <v>1</v>
      </c>
      <c r="B10" s="128" t="s">
        <v>193</v>
      </c>
      <c r="C10" s="140">
        <f>E10+G10</f>
        <v>257</v>
      </c>
      <c r="D10" s="140">
        <f>F10+H10+J10</f>
        <v>225</v>
      </c>
      <c r="E10" s="140">
        <v>238</v>
      </c>
      <c r="F10" s="140">
        <v>215</v>
      </c>
      <c r="G10" s="140">
        <v>19</v>
      </c>
      <c r="H10" s="140">
        <v>10</v>
      </c>
      <c r="I10" s="140"/>
      <c r="J10" s="140"/>
    </row>
    <row r="11" spans="1:10" ht="34.5" customHeight="1">
      <c r="A11" s="127">
        <v>2</v>
      </c>
      <c r="B11" s="128" t="s">
        <v>197</v>
      </c>
      <c r="C11" s="140">
        <f aca="true" t="shared" si="0" ref="C11:C16">E11+G11</f>
        <v>203</v>
      </c>
      <c r="D11" s="140">
        <f aca="true" t="shared" si="1" ref="D11:D16">F11+H11+J11</f>
        <v>178</v>
      </c>
      <c r="E11" s="141">
        <v>165</v>
      </c>
      <c r="F11" s="141">
        <v>155</v>
      </c>
      <c r="G11" s="141">
        <v>38</v>
      </c>
      <c r="H11" s="141">
        <v>23</v>
      </c>
      <c r="I11" s="141"/>
      <c r="J11" s="141"/>
    </row>
    <row r="12" spans="1:10" ht="41.25" customHeight="1">
      <c r="A12" s="127">
        <v>3</v>
      </c>
      <c r="B12" s="128" t="s">
        <v>188</v>
      </c>
      <c r="C12" s="140">
        <f t="shared" si="0"/>
        <v>141</v>
      </c>
      <c r="D12" s="140">
        <f t="shared" si="1"/>
        <v>119</v>
      </c>
      <c r="E12" s="141">
        <v>112</v>
      </c>
      <c r="F12" s="141">
        <v>98</v>
      </c>
      <c r="G12" s="141">
        <v>29</v>
      </c>
      <c r="H12" s="141">
        <v>21</v>
      </c>
      <c r="I12" s="141"/>
      <c r="J12" s="141"/>
    </row>
    <row r="13" spans="1:10" ht="34.5" customHeight="1">
      <c r="A13" s="127">
        <v>4</v>
      </c>
      <c r="B13" s="128" t="s">
        <v>187</v>
      </c>
      <c r="C13" s="140">
        <f t="shared" si="0"/>
        <v>115</v>
      </c>
      <c r="D13" s="140">
        <f t="shared" si="1"/>
        <v>90</v>
      </c>
      <c r="E13" s="141">
        <v>96</v>
      </c>
      <c r="F13" s="141">
        <v>79</v>
      </c>
      <c r="G13" s="141">
        <v>19</v>
      </c>
      <c r="H13" s="141">
        <v>11</v>
      </c>
      <c r="I13" s="141"/>
      <c r="J13" s="141"/>
    </row>
    <row r="14" spans="1:10" ht="44.25" customHeight="1">
      <c r="A14" s="127">
        <v>5</v>
      </c>
      <c r="B14" s="128" t="s">
        <v>198</v>
      </c>
      <c r="C14" s="140">
        <f t="shared" si="0"/>
        <v>50</v>
      </c>
      <c r="D14" s="140">
        <f t="shared" si="1"/>
        <v>35</v>
      </c>
      <c r="E14" s="141">
        <v>45</v>
      </c>
      <c r="F14" s="141">
        <v>32</v>
      </c>
      <c r="G14" s="141">
        <v>5</v>
      </c>
      <c r="H14" s="141">
        <v>3</v>
      </c>
      <c r="I14" s="141"/>
      <c r="J14" s="141"/>
    </row>
    <row r="15" spans="1:10" ht="25.5">
      <c r="A15" s="127">
        <v>6</v>
      </c>
      <c r="B15" s="128" t="s">
        <v>189</v>
      </c>
      <c r="C15" s="140">
        <f t="shared" si="0"/>
        <v>41</v>
      </c>
      <c r="D15" s="140">
        <f t="shared" si="1"/>
        <v>32</v>
      </c>
      <c r="E15" s="141">
        <v>32</v>
      </c>
      <c r="F15" s="141">
        <v>25</v>
      </c>
      <c r="G15" s="141">
        <v>9</v>
      </c>
      <c r="H15" s="141">
        <v>7</v>
      </c>
      <c r="I15" s="141"/>
      <c r="J15" s="141"/>
    </row>
    <row r="16" spans="1:10" ht="34.5" customHeight="1">
      <c r="A16" s="127">
        <v>7</v>
      </c>
      <c r="B16" s="128" t="s">
        <v>199</v>
      </c>
      <c r="C16" s="140">
        <f t="shared" si="0"/>
        <v>114</v>
      </c>
      <c r="D16" s="140">
        <f t="shared" si="1"/>
        <v>88</v>
      </c>
      <c r="E16" s="141">
        <v>95</v>
      </c>
      <c r="F16" s="141">
        <v>78</v>
      </c>
      <c r="G16" s="141">
        <v>19</v>
      </c>
      <c r="H16" s="141">
        <v>10</v>
      </c>
      <c r="I16" s="141"/>
      <c r="J16" s="141"/>
    </row>
    <row r="17" spans="1:10" ht="21.75" customHeight="1">
      <c r="A17" s="127" t="s">
        <v>98</v>
      </c>
      <c r="B17" s="129" t="s">
        <v>115</v>
      </c>
      <c r="C17" s="142">
        <f>SUM(C10:C16)</f>
        <v>921</v>
      </c>
      <c r="D17" s="142">
        <f aca="true" t="shared" si="2" ref="D17:J17">SUM(D10:D16)</f>
        <v>767</v>
      </c>
      <c r="E17" s="142">
        <f t="shared" si="2"/>
        <v>783</v>
      </c>
      <c r="F17" s="142">
        <f t="shared" si="2"/>
        <v>682</v>
      </c>
      <c r="G17" s="142">
        <f t="shared" si="2"/>
        <v>138</v>
      </c>
      <c r="H17" s="142">
        <f t="shared" si="2"/>
        <v>85</v>
      </c>
      <c r="I17" s="142">
        <f t="shared" si="2"/>
        <v>0</v>
      </c>
      <c r="J17" s="142">
        <f t="shared" si="2"/>
        <v>0</v>
      </c>
    </row>
    <row r="18" spans="1:10" ht="12.75">
      <c r="A18" s="125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21.75" customHeight="1">
      <c r="A19" s="125"/>
      <c r="B19" s="130"/>
      <c r="C19" s="130"/>
      <c r="D19" s="130"/>
      <c r="E19" s="130"/>
      <c r="F19" s="130"/>
      <c r="G19" s="130"/>
      <c r="H19" s="130"/>
      <c r="I19" s="126"/>
      <c r="J19" s="126"/>
    </row>
    <row r="20" spans="1:10" ht="21.75" customHeight="1">
      <c r="A20" s="125"/>
      <c r="B20" s="131" t="s">
        <v>117</v>
      </c>
      <c r="C20" s="131"/>
      <c r="D20" s="131"/>
      <c r="E20" s="131"/>
      <c r="F20" s="192" t="s">
        <v>191</v>
      </c>
      <c r="G20" s="192"/>
      <c r="H20" s="192"/>
      <c r="I20" s="126"/>
      <c r="J20" s="126"/>
    </row>
    <row r="21" ht="15" customHeight="1">
      <c r="A21" s="125"/>
    </row>
    <row r="22" spans="1:11" ht="40.5" customHeight="1">
      <c r="A22" s="125"/>
      <c r="C22" s="110"/>
      <c r="D22" s="173"/>
      <c r="E22" s="110"/>
      <c r="F22" s="110"/>
      <c r="G22" s="110"/>
      <c r="H22" s="110"/>
      <c r="I22" s="110"/>
      <c r="J22" s="110"/>
      <c r="K22" s="125"/>
    </row>
    <row r="23" ht="12.75">
      <c r="A23" s="125"/>
    </row>
    <row r="24" spans="1:2" ht="12.75">
      <c r="A24" s="125"/>
      <c r="B24" s="121"/>
    </row>
    <row r="25" ht="12.75">
      <c r="A25" s="125"/>
    </row>
    <row r="26" ht="12.75">
      <c r="A26" s="125"/>
    </row>
    <row r="27" ht="12.75">
      <c r="A27" s="125"/>
    </row>
    <row r="28" ht="12.75">
      <c r="A28" s="125"/>
    </row>
    <row r="29" ht="12.75">
      <c r="A29" s="125"/>
    </row>
    <row r="30" ht="12.75">
      <c r="A30" s="125"/>
    </row>
    <row r="31" spans="1:2" ht="12.75">
      <c r="A31" s="125"/>
      <c r="B31" s="121"/>
    </row>
    <row r="32" ht="12.75">
      <c r="A32" s="125"/>
    </row>
    <row r="33" ht="12.75">
      <c r="A33" s="125"/>
    </row>
    <row r="34" ht="12.75">
      <c r="A34" s="125"/>
    </row>
    <row r="35" ht="12.75">
      <c r="A35" s="125"/>
    </row>
    <row r="36" ht="12.75">
      <c r="A36" s="125"/>
    </row>
    <row r="37" spans="1:10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0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0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125"/>
      <c r="B41" s="125"/>
      <c r="C41" s="125"/>
      <c r="D41" s="125"/>
      <c r="E41" s="125"/>
      <c r="F41" s="125"/>
      <c r="G41" s="125"/>
      <c r="H41" s="125"/>
      <c r="I41" s="125"/>
      <c r="J41" s="125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0" ht="12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</row>
    <row r="44" spans="1:10" ht="12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0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</row>
    <row r="46" spans="1:10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0" ht="12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10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0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</row>
    <row r="51" spans="1:10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</row>
    <row r="52" spans="1:10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</row>
    <row r="53" spans="1:10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</row>
    <row r="55" spans="1:10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</row>
    <row r="56" spans="1:10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0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</row>
    <row r="58" spans="1:10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</row>
    <row r="59" spans="1:10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</row>
    <row r="60" spans="1:10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</row>
    <row r="61" spans="1:10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</row>
    <row r="62" spans="1:10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</row>
    <row r="63" spans="1:10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</row>
    <row r="64" spans="1:10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</row>
    <row r="65" spans="1:10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</row>
    <row r="67" spans="1:10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</row>
    <row r="68" spans="1:10" ht="12.75">
      <c r="A68" s="125"/>
      <c r="B68" s="125"/>
      <c r="C68" s="125"/>
      <c r="D68" s="125"/>
      <c r="E68" s="125"/>
      <c r="F68" s="125"/>
      <c r="G68" s="125"/>
      <c r="H68" s="125"/>
      <c r="I68" s="125"/>
      <c r="J68" s="125"/>
    </row>
    <row r="69" spans="1:10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</row>
  </sheetData>
  <sheetProtection/>
  <mergeCells count="10">
    <mergeCell ref="F20:H20"/>
    <mergeCell ref="A3:J3"/>
    <mergeCell ref="A4:J4"/>
    <mergeCell ref="A6:A8"/>
    <mergeCell ref="B6:B8"/>
    <mergeCell ref="E6:J6"/>
    <mergeCell ref="E7:F7"/>
    <mergeCell ref="G7:H7"/>
    <mergeCell ref="C6:D7"/>
    <mergeCell ref="I7:J7"/>
  </mergeCells>
  <printOptions horizontalCentered="1"/>
  <pageMargins left="0.1968503937007874" right="0.1968503937007874" top="0.3937007874015748" bottom="0.3937007874015748" header="0.4330708661417323" footer="0.433070866141732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view="pageBreakPreview" zoomScale="40" zoomScaleNormal="55" zoomScaleSheetLayoutView="40" zoomScalePageLayoutView="0" workbookViewId="0" topLeftCell="A1">
      <selection activeCell="I49" sqref="I49"/>
    </sheetView>
  </sheetViews>
  <sheetFormatPr defaultColWidth="9.140625" defaultRowHeight="12.75"/>
  <cols>
    <col min="1" max="1" width="7.421875" style="7" customWidth="1"/>
    <col min="2" max="2" width="91.140625" style="2" customWidth="1"/>
    <col min="3" max="3" width="19.28125" style="20" customWidth="1"/>
    <col min="4" max="4" width="19.00390625" style="2" customWidth="1"/>
    <col min="5" max="10" width="13.7109375" style="2" customWidth="1"/>
    <col min="11" max="11" width="25.57421875" style="2" customWidth="1"/>
    <col min="12" max="17" width="14.7109375" style="2" customWidth="1"/>
    <col min="18" max="16384" width="9.140625" style="2" customWidth="1"/>
  </cols>
  <sheetData>
    <row r="1" ht="27.75">
      <c r="Q1" s="61" t="s">
        <v>66</v>
      </c>
    </row>
    <row r="2" spans="1:17" ht="28.5" customHeight="1">
      <c r="A2" s="195" t="s">
        <v>196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28.5" customHeight="1">
      <c r="A3" s="195" t="s">
        <v>112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28.5" customHeight="1" thickBot="1">
      <c r="A4" s="29"/>
      <c r="B4" s="29"/>
      <c r="C4" s="29"/>
      <c r="D4" s="29"/>
      <c r="E4" s="238"/>
      <c r="F4" s="239"/>
      <c r="G4" s="239"/>
      <c r="H4" s="239"/>
      <c r="I4" s="29"/>
      <c r="J4" s="29"/>
      <c r="K4" s="29"/>
      <c r="L4" s="29"/>
      <c r="M4" s="29"/>
      <c r="N4" s="29"/>
      <c r="O4" s="29"/>
      <c r="P4" s="204"/>
      <c r="Q4" s="204"/>
    </row>
    <row r="5" spans="1:17" ht="24.75" customHeight="1" thickBot="1">
      <c r="A5" s="196" t="s">
        <v>0</v>
      </c>
      <c r="B5" s="198" t="s">
        <v>8</v>
      </c>
      <c r="C5" s="198" t="s">
        <v>3</v>
      </c>
      <c r="D5" s="200"/>
      <c r="E5" s="205" t="s">
        <v>4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</row>
    <row r="6" spans="1:17" ht="24.75" customHeight="1" thickBot="1">
      <c r="A6" s="197"/>
      <c r="B6" s="199"/>
      <c r="C6" s="199"/>
      <c r="D6" s="201"/>
      <c r="E6" s="245" t="s">
        <v>7</v>
      </c>
      <c r="F6" s="246"/>
      <c r="G6" s="246"/>
      <c r="H6" s="246"/>
      <c r="I6" s="246"/>
      <c r="J6" s="247"/>
      <c r="K6" s="205" t="s">
        <v>200</v>
      </c>
      <c r="L6" s="206"/>
      <c r="M6" s="206"/>
      <c r="N6" s="206"/>
      <c r="O6" s="206"/>
      <c r="P6" s="206"/>
      <c r="Q6" s="207"/>
    </row>
    <row r="7" spans="1:17" ht="23.25" customHeight="1" thickBot="1">
      <c r="A7" s="197"/>
      <c r="B7" s="199"/>
      <c r="C7" s="199"/>
      <c r="D7" s="201"/>
      <c r="E7" s="232" t="s">
        <v>9</v>
      </c>
      <c r="F7" s="233"/>
      <c r="G7" s="226" t="s">
        <v>88</v>
      </c>
      <c r="H7" s="227"/>
      <c r="I7" s="214" t="s">
        <v>67</v>
      </c>
      <c r="J7" s="215"/>
      <c r="K7" s="197" t="s">
        <v>10</v>
      </c>
      <c r="L7" s="208" t="s">
        <v>63</v>
      </c>
      <c r="M7" s="208"/>
      <c r="N7" s="208"/>
      <c r="O7" s="208"/>
      <c r="P7" s="243" t="s">
        <v>75</v>
      </c>
      <c r="Q7" s="224" t="s">
        <v>84</v>
      </c>
    </row>
    <row r="8" spans="1:17" ht="23.25">
      <c r="A8" s="197"/>
      <c r="B8" s="199"/>
      <c r="C8" s="199"/>
      <c r="D8" s="201"/>
      <c r="E8" s="234"/>
      <c r="F8" s="235"/>
      <c r="G8" s="228"/>
      <c r="H8" s="229"/>
      <c r="I8" s="216"/>
      <c r="J8" s="217"/>
      <c r="K8" s="197"/>
      <c r="L8" s="240" t="s">
        <v>51</v>
      </c>
      <c r="M8" s="210" t="s">
        <v>62</v>
      </c>
      <c r="N8" s="210" t="s">
        <v>52</v>
      </c>
      <c r="O8" s="221" t="s">
        <v>64</v>
      </c>
      <c r="P8" s="243"/>
      <c r="Q8" s="224"/>
    </row>
    <row r="9" spans="1:17" ht="81" customHeight="1" thickBot="1">
      <c r="A9" s="197"/>
      <c r="B9" s="199"/>
      <c r="C9" s="202"/>
      <c r="D9" s="203"/>
      <c r="E9" s="236"/>
      <c r="F9" s="237"/>
      <c r="G9" s="230"/>
      <c r="H9" s="231"/>
      <c r="I9" s="218"/>
      <c r="J9" s="219"/>
      <c r="K9" s="197"/>
      <c r="L9" s="241"/>
      <c r="M9" s="211"/>
      <c r="N9" s="211"/>
      <c r="O9" s="222"/>
      <c r="P9" s="243"/>
      <c r="Q9" s="224"/>
    </row>
    <row r="10" spans="1:17" ht="24" thickBot="1">
      <c r="A10" s="197"/>
      <c r="B10" s="199"/>
      <c r="C10" s="22" t="s">
        <v>190</v>
      </c>
      <c r="D10" s="23" t="s">
        <v>194</v>
      </c>
      <c r="E10" s="22" t="s">
        <v>190</v>
      </c>
      <c r="F10" s="23" t="s">
        <v>194</v>
      </c>
      <c r="G10" s="22" t="s">
        <v>190</v>
      </c>
      <c r="H10" s="23" t="s">
        <v>194</v>
      </c>
      <c r="I10" s="22" t="s">
        <v>190</v>
      </c>
      <c r="J10" s="23" t="s">
        <v>194</v>
      </c>
      <c r="K10" s="209"/>
      <c r="L10" s="242"/>
      <c r="M10" s="212"/>
      <c r="N10" s="212"/>
      <c r="O10" s="223"/>
      <c r="P10" s="244"/>
      <c r="Q10" s="225"/>
    </row>
    <row r="11" spans="1:17" ht="26.25" thickBot="1">
      <c r="A11" s="30">
        <v>1</v>
      </c>
      <c r="B11" s="26">
        <v>2</v>
      </c>
      <c r="C11" s="21">
        <v>3</v>
      </c>
      <c r="D11" s="177">
        <v>4</v>
      </c>
      <c r="E11" s="175">
        <v>5</v>
      </c>
      <c r="F11" s="178">
        <v>6</v>
      </c>
      <c r="G11" s="179">
        <v>7</v>
      </c>
      <c r="H11" s="177">
        <v>8</v>
      </c>
      <c r="I11" s="175">
        <v>9</v>
      </c>
      <c r="J11" s="178">
        <v>10</v>
      </c>
      <c r="K11" s="174">
        <v>11</v>
      </c>
      <c r="L11" s="176">
        <v>12</v>
      </c>
      <c r="M11" s="180">
        <v>13</v>
      </c>
      <c r="N11" s="177">
        <v>14</v>
      </c>
      <c r="O11" s="178">
        <v>15</v>
      </c>
      <c r="P11" s="181">
        <v>16</v>
      </c>
      <c r="Q11" s="26">
        <v>17</v>
      </c>
    </row>
    <row r="12" spans="1:17" ht="22.5" customHeight="1">
      <c r="A12" s="24">
        <v>1</v>
      </c>
      <c r="B12" s="25" t="s">
        <v>11</v>
      </c>
      <c r="C12" s="143"/>
      <c r="D12" s="183"/>
      <c r="E12" s="183"/>
      <c r="F12" s="183"/>
      <c r="G12" s="183"/>
      <c r="H12" s="183"/>
      <c r="I12" s="183"/>
      <c r="J12" s="183"/>
      <c r="K12" s="183"/>
      <c r="L12" s="146"/>
      <c r="M12" s="146"/>
      <c r="N12" s="146"/>
      <c r="O12" s="146"/>
      <c r="P12" s="146"/>
      <c r="Q12" s="147"/>
    </row>
    <row r="13" spans="1:17" ht="22.5" customHeight="1">
      <c r="A13" s="11">
        <v>2</v>
      </c>
      <c r="B13" s="12" t="s">
        <v>12</v>
      </c>
      <c r="C13" s="143"/>
      <c r="D13" s="183"/>
      <c r="E13" s="184"/>
      <c r="F13" s="184"/>
      <c r="G13" s="184"/>
      <c r="H13" s="184"/>
      <c r="I13" s="185"/>
      <c r="J13" s="185"/>
      <c r="K13" s="184"/>
      <c r="L13" s="148"/>
      <c r="M13" s="148"/>
      <c r="N13" s="148"/>
      <c r="O13" s="148"/>
      <c r="P13" s="148"/>
      <c r="Q13" s="149"/>
    </row>
    <row r="14" spans="1:17" ht="22.5" customHeight="1">
      <c r="A14" s="11">
        <v>3</v>
      </c>
      <c r="B14" s="13" t="s">
        <v>13</v>
      </c>
      <c r="C14" s="143"/>
      <c r="D14" s="183"/>
      <c r="E14" s="184"/>
      <c r="F14" s="184"/>
      <c r="G14" s="184"/>
      <c r="H14" s="184"/>
      <c r="I14" s="185"/>
      <c r="J14" s="185"/>
      <c r="K14" s="184"/>
      <c r="L14" s="148"/>
      <c r="M14" s="148"/>
      <c r="N14" s="148"/>
      <c r="O14" s="148"/>
      <c r="P14" s="148"/>
      <c r="Q14" s="149"/>
    </row>
    <row r="15" spans="1:17" ht="22.5" customHeight="1">
      <c r="A15" s="11">
        <v>4</v>
      </c>
      <c r="B15" s="13" t="s">
        <v>14</v>
      </c>
      <c r="C15" s="143">
        <f aca="true" t="shared" si="0" ref="C15:C42">E15+G15+I15</f>
        <v>37</v>
      </c>
      <c r="D15" s="183">
        <f aca="true" t="shared" si="1" ref="D15:D49">F15+H15+J15</f>
        <v>27</v>
      </c>
      <c r="E15" s="184">
        <v>8</v>
      </c>
      <c r="F15" s="184">
        <v>3</v>
      </c>
      <c r="G15" s="184"/>
      <c r="H15" s="184">
        <v>2</v>
      </c>
      <c r="I15" s="185">
        <v>29</v>
      </c>
      <c r="J15" s="185">
        <v>22</v>
      </c>
      <c r="K15" s="184">
        <f>L15+M15+N15+O15+P15+Q15</f>
        <v>24</v>
      </c>
      <c r="L15" s="148">
        <v>11</v>
      </c>
      <c r="M15" s="148">
        <v>12</v>
      </c>
      <c r="N15" s="148"/>
      <c r="O15" s="148"/>
      <c r="P15" s="148">
        <v>1</v>
      </c>
      <c r="Q15" s="149"/>
    </row>
    <row r="16" spans="1:17" ht="22.5" customHeight="1">
      <c r="A16" s="11">
        <v>5</v>
      </c>
      <c r="B16" s="13" t="s">
        <v>15</v>
      </c>
      <c r="C16" s="143">
        <f t="shared" si="0"/>
        <v>28</v>
      </c>
      <c r="D16" s="183">
        <f t="shared" si="1"/>
        <v>21</v>
      </c>
      <c r="E16" s="184">
        <v>9</v>
      </c>
      <c r="F16" s="184">
        <v>6</v>
      </c>
      <c r="G16" s="184"/>
      <c r="H16" s="184"/>
      <c r="I16" s="185">
        <v>19</v>
      </c>
      <c r="J16" s="185">
        <v>15</v>
      </c>
      <c r="K16" s="184">
        <f>L16+M16+N16+O16+P16+Q16</f>
        <v>23</v>
      </c>
      <c r="L16" s="148">
        <v>9</v>
      </c>
      <c r="M16" s="148">
        <v>14</v>
      </c>
      <c r="N16" s="148"/>
      <c r="O16" s="148"/>
      <c r="P16" s="148"/>
      <c r="Q16" s="149"/>
    </row>
    <row r="17" spans="1:17" ht="22.5" customHeight="1">
      <c r="A17" s="11">
        <v>6</v>
      </c>
      <c r="B17" s="13" t="s">
        <v>16</v>
      </c>
      <c r="C17" s="143">
        <f t="shared" si="0"/>
        <v>51</v>
      </c>
      <c r="D17" s="183">
        <f t="shared" si="1"/>
        <v>43</v>
      </c>
      <c r="E17" s="184">
        <v>5</v>
      </c>
      <c r="F17" s="184">
        <v>4</v>
      </c>
      <c r="G17" s="184"/>
      <c r="H17" s="184"/>
      <c r="I17" s="185">
        <v>46</v>
      </c>
      <c r="J17" s="185">
        <v>39</v>
      </c>
      <c r="K17" s="184">
        <f>L17+M17+N17+O17+P17+Q17</f>
        <v>24</v>
      </c>
      <c r="L17" s="148">
        <v>12</v>
      </c>
      <c r="M17" s="148">
        <v>12</v>
      </c>
      <c r="N17" s="148"/>
      <c r="O17" s="148"/>
      <c r="P17" s="148"/>
      <c r="Q17" s="149"/>
    </row>
    <row r="18" spans="1:17" ht="22.5" customHeight="1">
      <c r="A18" s="11">
        <v>7</v>
      </c>
      <c r="B18" s="13" t="s">
        <v>17</v>
      </c>
      <c r="C18" s="143">
        <f t="shared" si="0"/>
        <v>62</v>
      </c>
      <c r="D18" s="183">
        <f t="shared" si="1"/>
        <v>56</v>
      </c>
      <c r="E18" s="184">
        <v>6</v>
      </c>
      <c r="F18" s="184">
        <v>5</v>
      </c>
      <c r="G18" s="184"/>
      <c r="H18" s="184"/>
      <c r="I18" s="185">
        <v>56</v>
      </c>
      <c r="J18" s="185">
        <v>51</v>
      </c>
      <c r="K18" s="184">
        <f>L18+M18+N18+O18+P18+Q18</f>
        <v>29</v>
      </c>
      <c r="L18" s="148">
        <v>11</v>
      </c>
      <c r="M18" s="148">
        <v>13</v>
      </c>
      <c r="N18" s="148"/>
      <c r="O18" s="148"/>
      <c r="P18" s="148">
        <v>3</v>
      </c>
      <c r="Q18" s="149">
        <v>2</v>
      </c>
    </row>
    <row r="19" spans="1:17" ht="22.5" customHeight="1">
      <c r="A19" s="11">
        <v>8</v>
      </c>
      <c r="B19" s="13" t="s">
        <v>18</v>
      </c>
      <c r="C19" s="143"/>
      <c r="D19" s="183"/>
      <c r="E19" s="184"/>
      <c r="F19" s="184"/>
      <c r="G19" s="184"/>
      <c r="H19" s="184"/>
      <c r="I19" s="185"/>
      <c r="J19" s="185"/>
      <c r="K19" s="184"/>
      <c r="L19" s="148"/>
      <c r="M19" s="148"/>
      <c r="N19" s="148"/>
      <c r="O19" s="148"/>
      <c r="P19" s="148"/>
      <c r="Q19" s="149"/>
    </row>
    <row r="20" spans="1:17" ht="22.5" customHeight="1">
      <c r="A20" s="11">
        <v>9</v>
      </c>
      <c r="B20" s="13" t="s">
        <v>19</v>
      </c>
      <c r="C20" s="143"/>
      <c r="D20" s="183"/>
      <c r="E20" s="184"/>
      <c r="F20" s="184"/>
      <c r="G20" s="184"/>
      <c r="H20" s="184"/>
      <c r="I20" s="185"/>
      <c r="J20" s="185"/>
      <c r="K20" s="184"/>
      <c r="L20" s="148"/>
      <c r="M20" s="148"/>
      <c r="N20" s="148"/>
      <c r="O20" s="148"/>
      <c r="P20" s="148"/>
      <c r="Q20" s="149"/>
    </row>
    <row r="21" spans="1:17" ht="22.5" customHeight="1">
      <c r="A21" s="11">
        <v>10</v>
      </c>
      <c r="B21" s="13" t="s">
        <v>20</v>
      </c>
      <c r="C21" s="143">
        <f t="shared" si="0"/>
        <v>52</v>
      </c>
      <c r="D21" s="183">
        <f t="shared" si="1"/>
        <v>47</v>
      </c>
      <c r="E21" s="184">
        <v>7</v>
      </c>
      <c r="F21" s="184">
        <v>9</v>
      </c>
      <c r="G21" s="184"/>
      <c r="H21" s="184"/>
      <c r="I21" s="185">
        <v>45</v>
      </c>
      <c r="J21" s="185">
        <v>38</v>
      </c>
      <c r="K21" s="184">
        <f>L21+M21+N21+O21+P21+Q21</f>
        <v>17</v>
      </c>
      <c r="L21" s="148">
        <v>8</v>
      </c>
      <c r="M21" s="148">
        <v>9</v>
      </c>
      <c r="N21" s="148"/>
      <c r="O21" s="148"/>
      <c r="P21" s="148"/>
      <c r="Q21" s="149"/>
    </row>
    <row r="22" spans="1:17" ht="22.5" customHeight="1">
      <c r="A22" s="11">
        <v>11</v>
      </c>
      <c r="B22" s="13" t="s">
        <v>81</v>
      </c>
      <c r="C22" s="143">
        <f t="shared" si="0"/>
        <v>48</v>
      </c>
      <c r="D22" s="183">
        <f t="shared" si="1"/>
        <v>41</v>
      </c>
      <c r="E22" s="184">
        <v>9</v>
      </c>
      <c r="F22" s="184">
        <v>7</v>
      </c>
      <c r="G22" s="184"/>
      <c r="H22" s="184"/>
      <c r="I22" s="185">
        <v>39</v>
      </c>
      <c r="J22" s="185">
        <v>34</v>
      </c>
      <c r="K22" s="184">
        <f>L22+M22+N22+O22+P22+Q22</f>
        <v>17</v>
      </c>
      <c r="L22" s="148">
        <v>7</v>
      </c>
      <c r="M22" s="148">
        <v>10</v>
      </c>
      <c r="N22" s="148"/>
      <c r="O22" s="148"/>
      <c r="P22" s="148"/>
      <c r="Q22" s="149"/>
    </row>
    <row r="23" spans="1:17" ht="22.5" customHeight="1">
      <c r="A23" s="11">
        <v>12</v>
      </c>
      <c r="B23" s="12" t="s">
        <v>21</v>
      </c>
      <c r="C23" s="143"/>
      <c r="D23" s="183"/>
      <c r="E23" s="184"/>
      <c r="F23" s="184"/>
      <c r="G23" s="184"/>
      <c r="H23" s="184"/>
      <c r="I23" s="185"/>
      <c r="J23" s="185"/>
      <c r="K23" s="184"/>
      <c r="L23" s="148"/>
      <c r="M23" s="148"/>
      <c r="N23" s="148"/>
      <c r="O23" s="148"/>
      <c r="P23" s="148"/>
      <c r="Q23" s="149"/>
    </row>
    <row r="24" spans="1:17" ht="22.5" customHeight="1">
      <c r="A24" s="11">
        <v>13</v>
      </c>
      <c r="B24" s="13" t="s">
        <v>22</v>
      </c>
      <c r="C24" s="143">
        <f t="shared" si="0"/>
        <v>15</v>
      </c>
      <c r="D24" s="183">
        <f t="shared" si="1"/>
        <v>11</v>
      </c>
      <c r="E24" s="184"/>
      <c r="F24" s="184"/>
      <c r="G24" s="184"/>
      <c r="H24" s="184"/>
      <c r="I24" s="185">
        <v>15</v>
      </c>
      <c r="J24" s="185">
        <v>11</v>
      </c>
      <c r="K24" s="184"/>
      <c r="L24" s="148"/>
      <c r="M24" s="148"/>
      <c r="N24" s="148"/>
      <c r="O24" s="148"/>
      <c r="P24" s="148"/>
      <c r="Q24" s="149"/>
    </row>
    <row r="25" spans="1:17" ht="22.5" customHeight="1">
      <c r="A25" s="11">
        <v>14</v>
      </c>
      <c r="B25" s="13" t="s">
        <v>23</v>
      </c>
      <c r="C25" s="143">
        <f t="shared" si="0"/>
        <v>51</v>
      </c>
      <c r="D25" s="183">
        <f t="shared" si="1"/>
        <v>44</v>
      </c>
      <c r="E25" s="184">
        <v>12</v>
      </c>
      <c r="F25" s="184">
        <v>8</v>
      </c>
      <c r="G25" s="184"/>
      <c r="H25" s="184"/>
      <c r="I25" s="185">
        <v>39</v>
      </c>
      <c r="J25" s="185">
        <v>36</v>
      </c>
      <c r="K25" s="184">
        <f>L25+M25+N25+O25+P25+Q25</f>
        <v>17</v>
      </c>
      <c r="L25" s="148">
        <v>6</v>
      </c>
      <c r="M25" s="148">
        <v>11</v>
      </c>
      <c r="N25" s="148"/>
      <c r="O25" s="148"/>
      <c r="P25" s="148"/>
      <c r="Q25" s="149"/>
    </row>
    <row r="26" spans="1:17" ht="22.5" customHeight="1">
      <c r="A26" s="11">
        <v>15</v>
      </c>
      <c r="B26" s="13" t="s">
        <v>24</v>
      </c>
      <c r="C26" s="143">
        <f t="shared" si="0"/>
        <v>49</v>
      </c>
      <c r="D26" s="183">
        <f t="shared" si="1"/>
        <v>41</v>
      </c>
      <c r="E26" s="184">
        <v>8</v>
      </c>
      <c r="F26" s="184">
        <v>3</v>
      </c>
      <c r="G26" s="184"/>
      <c r="H26" s="184">
        <v>2</v>
      </c>
      <c r="I26" s="185">
        <v>41</v>
      </c>
      <c r="J26" s="185">
        <v>36</v>
      </c>
      <c r="K26" s="184">
        <f>L26+M26+N26+O26+P26+Q26</f>
        <v>31</v>
      </c>
      <c r="L26" s="148">
        <v>12</v>
      </c>
      <c r="M26" s="148">
        <v>18</v>
      </c>
      <c r="N26" s="148"/>
      <c r="O26" s="148"/>
      <c r="P26" s="148"/>
      <c r="Q26" s="149">
        <v>1</v>
      </c>
    </row>
    <row r="27" spans="1:17" ht="22.5" customHeight="1">
      <c r="A27" s="11">
        <v>16</v>
      </c>
      <c r="B27" s="13" t="s">
        <v>25</v>
      </c>
      <c r="C27" s="143">
        <f t="shared" si="0"/>
        <v>16</v>
      </c>
      <c r="D27" s="183">
        <f t="shared" si="1"/>
        <v>11</v>
      </c>
      <c r="E27" s="184">
        <v>7</v>
      </c>
      <c r="F27" s="184">
        <v>3</v>
      </c>
      <c r="G27" s="184"/>
      <c r="H27" s="184"/>
      <c r="I27" s="185">
        <v>9</v>
      </c>
      <c r="J27" s="185">
        <v>8</v>
      </c>
      <c r="K27" s="184">
        <f>L27+M27+N27+O27+P27+Q27</f>
        <v>23</v>
      </c>
      <c r="L27" s="148">
        <v>11</v>
      </c>
      <c r="M27" s="148">
        <v>12</v>
      </c>
      <c r="N27" s="148"/>
      <c r="O27" s="148"/>
      <c r="P27" s="148"/>
      <c r="Q27" s="149"/>
    </row>
    <row r="28" spans="1:17" ht="22.5" customHeight="1">
      <c r="A28" s="11">
        <v>17</v>
      </c>
      <c r="B28" s="13" t="s">
        <v>26</v>
      </c>
      <c r="C28" s="143">
        <f t="shared" si="0"/>
        <v>9</v>
      </c>
      <c r="D28" s="183">
        <f t="shared" si="1"/>
        <v>5</v>
      </c>
      <c r="E28" s="184">
        <v>9</v>
      </c>
      <c r="F28" s="184">
        <v>5</v>
      </c>
      <c r="G28" s="184"/>
      <c r="H28" s="184"/>
      <c r="I28" s="185"/>
      <c r="J28" s="185"/>
      <c r="K28" s="184">
        <f>L28+M28+N28+O28+P28+Q28</f>
        <v>14</v>
      </c>
      <c r="L28" s="148">
        <v>1</v>
      </c>
      <c r="M28" s="148">
        <v>13</v>
      </c>
      <c r="N28" s="148"/>
      <c r="O28" s="148"/>
      <c r="P28" s="148"/>
      <c r="Q28" s="149"/>
    </row>
    <row r="29" spans="1:17" ht="22.5" customHeight="1">
      <c r="A29" s="11">
        <v>18</v>
      </c>
      <c r="B29" s="13" t="s">
        <v>27</v>
      </c>
      <c r="C29" s="143">
        <f t="shared" si="0"/>
        <v>14</v>
      </c>
      <c r="D29" s="183">
        <f t="shared" si="1"/>
        <v>11</v>
      </c>
      <c r="E29" s="184">
        <v>5</v>
      </c>
      <c r="F29" s="184">
        <v>5</v>
      </c>
      <c r="G29" s="184"/>
      <c r="H29" s="184"/>
      <c r="I29" s="185">
        <v>9</v>
      </c>
      <c r="J29" s="185">
        <v>6</v>
      </c>
      <c r="K29" s="184">
        <f>L29+M29+N29+O29+P29+Q29</f>
        <v>25</v>
      </c>
      <c r="L29" s="148">
        <v>16</v>
      </c>
      <c r="M29" s="148">
        <v>9</v>
      </c>
      <c r="N29" s="148"/>
      <c r="O29" s="148"/>
      <c r="P29" s="148"/>
      <c r="Q29" s="149"/>
    </row>
    <row r="30" spans="1:17" ht="22.5" customHeight="1">
      <c r="A30" s="11">
        <v>19</v>
      </c>
      <c r="B30" s="13" t="s">
        <v>28</v>
      </c>
      <c r="C30" s="143">
        <f t="shared" si="0"/>
        <v>67</v>
      </c>
      <c r="D30" s="183">
        <f t="shared" si="1"/>
        <v>53</v>
      </c>
      <c r="E30" s="184">
        <v>8</v>
      </c>
      <c r="F30" s="184">
        <v>2</v>
      </c>
      <c r="G30" s="184"/>
      <c r="H30" s="184">
        <v>2</v>
      </c>
      <c r="I30" s="185">
        <v>59</v>
      </c>
      <c r="J30" s="185">
        <v>49</v>
      </c>
      <c r="K30" s="184"/>
      <c r="L30" s="148"/>
      <c r="M30" s="148"/>
      <c r="N30" s="148"/>
      <c r="O30" s="148"/>
      <c r="P30" s="148"/>
      <c r="Q30" s="149"/>
    </row>
    <row r="31" spans="1:17" ht="22.5" customHeight="1">
      <c r="A31" s="11">
        <v>20</v>
      </c>
      <c r="B31" s="13" t="s">
        <v>29</v>
      </c>
      <c r="C31" s="143">
        <f t="shared" si="0"/>
        <v>34</v>
      </c>
      <c r="D31" s="183">
        <f t="shared" si="1"/>
        <v>24</v>
      </c>
      <c r="E31" s="184">
        <v>5</v>
      </c>
      <c r="F31" s="184">
        <v>2</v>
      </c>
      <c r="G31" s="184"/>
      <c r="H31" s="184"/>
      <c r="I31" s="185">
        <v>29</v>
      </c>
      <c r="J31" s="185">
        <v>22</v>
      </c>
      <c r="K31" s="184">
        <f>L31+M31+N31+O31+P31+Q31</f>
        <v>28</v>
      </c>
      <c r="L31" s="148">
        <v>15</v>
      </c>
      <c r="M31" s="148">
        <v>13</v>
      </c>
      <c r="N31" s="148"/>
      <c r="O31" s="148"/>
      <c r="P31" s="148"/>
      <c r="Q31" s="149"/>
    </row>
    <row r="32" spans="1:17" ht="22.5" customHeight="1">
      <c r="A32" s="11">
        <v>21</v>
      </c>
      <c r="B32" s="13" t="s">
        <v>30</v>
      </c>
      <c r="C32" s="143">
        <f t="shared" si="0"/>
        <v>59</v>
      </c>
      <c r="D32" s="183">
        <f t="shared" si="1"/>
        <v>52</v>
      </c>
      <c r="E32" s="184">
        <v>4</v>
      </c>
      <c r="F32" s="184">
        <v>4</v>
      </c>
      <c r="G32" s="184"/>
      <c r="H32" s="184"/>
      <c r="I32" s="185">
        <v>55</v>
      </c>
      <c r="J32" s="185">
        <v>48</v>
      </c>
      <c r="K32" s="184">
        <f>L32+M32+N32+O32+P32+Q32</f>
        <v>25</v>
      </c>
      <c r="L32" s="148">
        <v>16</v>
      </c>
      <c r="M32" s="148">
        <v>9</v>
      </c>
      <c r="N32" s="148"/>
      <c r="O32" s="148"/>
      <c r="P32" s="148"/>
      <c r="Q32" s="149"/>
    </row>
    <row r="33" spans="1:17" ht="22.5" customHeight="1">
      <c r="A33" s="11">
        <v>22</v>
      </c>
      <c r="B33" s="13" t="s">
        <v>31</v>
      </c>
      <c r="C33" s="143">
        <f t="shared" si="0"/>
        <v>8</v>
      </c>
      <c r="D33" s="183">
        <f t="shared" si="1"/>
        <v>12</v>
      </c>
      <c r="E33" s="184">
        <v>3</v>
      </c>
      <c r="F33" s="184">
        <v>3</v>
      </c>
      <c r="G33" s="184"/>
      <c r="H33" s="184"/>
      <c r="I33" s="185">
        <v>5</v>
      </c>
      <c r="J33" s="185">
        <v>9</v>
      </c>
      <c r="K33" s="184">
        <f>L33+M33+N33+O33+P33+Q33</f>
        <v>14</v>
      </c>
      <c r="L33" s="148">
        <v>12</v>
      </c>
      <c r="M33" s="148">
        <v>2</v>
      </c>
      <c r="N33" s="148"/>
      <c r="O33" s="148"/>
      <c r="P33" s="148"/>
      <c r="Q33" s="149"/>
    </row>
    <row r="34" spans="1:17" ht="22.5" customHeight="1">
      <c r="A34" s="11">
        <v>23</v>
      </c>
      <c r="B34" s="13" t="s">
        <v>32</v>
      </c>
      <c r="C34" s="143"/>
      <c r="D34" s="183"/>
      <c r="E34" s="184"/>
      <c r="F34" s="184"/>
      <c r="G34" s="184"/>
      <c r="H34" s="184"/>
      <c r="I34" s="185"/>
      <c r="J34" s="185"/>
      <c r="K34" s="184"/>
      <c r="L34" s="186"/>
      <c r="M34" s="148"/>
      <c r="N34" s="148"/>
      <c r="O34" s="148"/>
      <c r="P34" s="186"/>
      <c r="Q34" s="150"/>
    </row>
    <row r="35" spans="1:17" ht="22.5" customHeight="1">
      <c r="A35" s="11">
        <v>24</v>
      </c>
      <c r="B35" s="13" t="s">
        <v>33</v>
      </c>
      <c r="C35" s="143"/>
      <c r="D35" s="183"/>
      <c r="E35" s="184"/>
      <c r="F35" s="184"/>
      <c r="G35" s="184"/>
      <c r="H35" s="184"/>
      <c r="I35" s="185"/>
      <c r="J35" s="185"/>
      <c r="K35" s="184"/>
      <c r="L35" s="148"/>
      <c r="M35" s="148"/>
      <c r="N35" s="148"/>
      <c r="O35" s="148"/>
      <c r="P35" s="148"/>
      <c r="Q35" s="149"/>
    </row>
    <row r="36" spans="1:17" ht="22.5" customHeight="1">
      <c r="A36" s="11">
        <v>25</v>
      </c>
      <c r="B36" s="13" t="s">
        <v>34</v>
      </c>
      <c r="C36" s="143">
        <f t="shared" si="0"/>
        <v>18</v>
      </c>
      <c r="D36" s="183">
        <f t="shared" si="1"/>
        <v>16</v>
      </c>
      <c r="E36" s="184">
        <v>5</v>
      </c>
      <c r="F36" s="184">
        <v>2</v>
      </c>
      <c r="G36" s="184"/>
      <c r="H36" s="184">
        <v>2</v>
      </c>
      <c r="I36" s="185">
        <v>13</v>
      </c>
      <c r="J36" s="185">
        <v>12</v>
      </c>
      <c r="K36" s="184">
        <f>L36+M36+N36+O36+P36+Q36</f>
        <v>31</v>
      </c>
      <c r="L36" s="148">
        <v>13</v>
      </c>
      <c r="M36" s="148">
        <v>18</v>
      </c>
      <c r="N36" s="148"/>
      <c r="O36" s="148"/>
      <c r="P36" s="148"/>
      <c r="Q36" s="149"/>
    </row>
    <row r="37" spans="1:17" ht="22.5" customHeight="1">
      <c r="A37" s="11">
        <v>26</v>
      </c>
      <c r="B37" s="13" t="s">
        <v>35</v>
      </c>
      <c r="C37" s="143">
        <f t="shared" si="0"/>
        <v>9</v>
      </c>
      <c r="D37" s="183">
        <f t="shared" si="1"/>
        <v>8</v>
      </c>
      <c r="E37" s="184"/>
      <c r="F37" s="184"/>
      <c r="G37" s="184"/>
      <c r="H37" s="184"/>
      <c r="I37" s="185">
        <v>9</v>
      </c>
      <c r="J37" s="185">
        <v>8</v>
      </c>
      <c r="K37" s="184"/>
      <c r="L37" s="148"/>
      <c r="M37" s="148"/>
      <c r="N37" s="148"/>
      <c r="O37" s="148"/>
      <c r="P37" s="148"/>
      <c r="Q37" s="149"/>
    </row>
    <row r="38" spans="1:17" ht="22.5" customHeight="1">
      <c r="A38" s="11">
        <v>27</v>
      </c>
      <c r="B38" s="13" t="s">
        <v>36</v>
      </c>
      <c r="C38" s="143">
        <f t="shared" si="0"/>
        <v>17</v>
      </c>
      <c r="D38" s="183">
        <f t="shared" si="1"/>
        <v>16</v>
      </c>
      <c r="E38" s="184"/>
      <c r="F38" s="184"/>
      <c r="G38" s="184"/>
      <c r="H38" s="184"/>
      <c r="I38" s="185">
        <v>17</v>
      </c>
      <c r="J38" s="185">
        <v>16</v>
      </c>
      <c r="K38" s="184"/>
      <c r="L38" s="148"/>
      <c r="M38" s="148"/>
      <c r="N38" s="148"/>
      <c r="O38" s="148"/>
      <c r="P38" s="148"/>
      <c r="Q38" s="149"/>
    </row>
    <row r="39" spans="1:17" ht="22.5" customHeight="1">
      <c r="A39" s="11">
        <v>28</v>
      </c>
      <c r="B39" s="13" t="s">
        <v>99</v>
      </c>
      <c r="C39" s="143"/>
      <c r="D39" s="183"/>
      <c r="E39" s="184"/>
      <c r="F39" s="184"/>
      <c r="G39" s="184"/>
      <c r="H39" s="184"/>
      <c r="I39" s="185"/>
      <c r="J39" s="185"/>
      <c r="K39" s="184"/>
      <c r="L39" s="148"/>
      <c r="M39" s="148"/>
      <c r="N39" s="148"/>
      <c r="O39" s="148"/>
      <c r="P39" s="148"/>
      <c r="Q39" s="149"/>
    </row>
    <row r="40" spans="1:17" ht="22.5" customHeight="1">
      <c r="A40" s="14">
        <v>29</v>
      </c>
      <c r="B40" s="15" t="s">
        <v>37</v>
      </c>
      <c r="C40" s="143">
        <f t="shared" si="0"/>
        <v>56</v>
      </c>
      <c r="D40" s="183">
        <f t="shared" si="1"/>
        <v>46</v>
      </c>
      <c r="E40" s="184">
        <v>2</v>
      </c>
      <c r="F40" s="184">
        <v>1</v>
      </c>
      <c r="G40" s="184"/>
      <c r="H40" s="184"/>
      <c r="I40" s="185">
        <v>54</v>
      </c>
      <c r="J40" s="185">
        <v>45</v>
      </c>
      <c r="K40" s="184"/>
      <c r="L40" s="146"/>
      <c r="M40" s="148"/>
      <c r="N40" s="148"/>
      <c r="O40" s="148"/>
      <c r="P40" s="146"/>
      <c r="Q40" s="147"/>
    </row>
    <row r="41" spans="1:17" ht="22.5" customHeight="1">
      <c r="A41" s="14">
        <v>30</v>
      </c>
      <c r="B41" s="15" t="s">
        <v>38</v>
      </c>
      <c r="C41" s="143">
        <f t="shared" si="0"/>
        <v>36</v>
      </c>
      <c r="D41" s="183">
        <f t="shared" si="1"/>
        <v>38</v>
      </c>
      <c r="E41" s="184">
        <v>4</v>
      </c>
      <c r="F41" s="184">
        <v>2</v>
      </c>
      <c r="G41" s="184"/>
      <c r="H41" s="184">
        <v>4</v>
      </c>
      <c r="I41" s="185">
        <v>32</v>
      </c>
      <c r="J41" s="185">
        <v>32</v>
      </c>
      <c r="K41" s="184"/>
      <c r="L41" s="146"/>
      <c r="M41" s="148"/>
      <c r="N41" s="148"/>
      <c r="O41" s="148"/>
      <c r="P41" s="146"/>
      <c r="Q41" s="147"/>
    </row>
    <row r="42" spans="1:17" ht="22.5" customHeight="1">
      <c r="A42" s="14">
        <v>31</v>
      </c>
      <c r="B42" s="15" t="s">
        <v>39</v>
      </c>
      <c r="C42" s="143">
        <f t="shared" si="0"/>
        <v>71</v>
      </c>
      <c r="D42" s="183">
        <v>45</v>
      </c>
      <c r="E42" s="184">
        <v>6</v>
      </c>
      <c r="F42" s="184">
        <v>3</v>
      </c>
      <c r="G42" s="184"/>
      <c r="H42" s="184"/>
      <c r="I42" s="185">
        <v>65</v>
      </c>
      <c r="J42" s="185">
        <v>55</v>
      </c>
      <c r="K42" s="184">
        <f>L42+M42+N42+O42+P42+Q42</f>
        <v>33</v>
      </c>
      <c r="L42" s="146">
        <v>14</v>
      </c>
      <c r="M42" s="148">
        <v>19</v>
      </c>
      <c r="N42" s="148"/>
      <c r="O42" s="148"/>
      <c r="P42" s="146"/>
      <c r="Q42" s="147"/>
    </row>
    <row r="43" spans="1:17" ht="22.5" customHeight="1">
      <c r="A43" s="14">
        <v>32</v>
      </c>
      <c r="B43" s="15" t="s">
        <v>40</v>
      </c>
      <c r="C43" s="143"/>
      <c r="D43" s="183"/>
      <c r="E43" s="184"/>
      <c r="F43" s="184"/>
      <c r="G43" s="184"/>
      <c r="H43" s="184"/>
      <c r="I43" s="185"/>
      <c r="J43" s="185"/>
      <c r="K43" s="184"/>
      <c r="L43" s="146"/>
      <c r="M43" s="148"/>
      <c r="N43" s="148"/>
      <c r="O43" s="148"/>
      <c r="P43" s="146"/>
      <c r="Q43" s="147"/>
    </row>
    <row r="44" spans="1:17" ht="22.5" customHeight="1">
      <c r="A44" s="14">
        <v>33</v>
      </c>
      <c r="B44" s="15" t="s">
        <v>41</v>
      </c>
      <c r="C44" s="143"/>
      <c r="D44" s="183"/>
      <c r="E44" s="187"/>
      <c r="F44" s="187"/>
      <c r="G44" s="187"/>
      <c r="H44" s="187"/>
      <c r="I44" s="187"/>
      <c r="J44" s="187"/>
      <c r="K44" s="184"/>
      <c r="L44" s="146"/>
      <c r="M44" s="148"/>
      <c r="N44" s="148"/>
      <c r="O44" s="148"/>
      <c r="P44" s="146"/>
      <c r="Q44" s="147"/>
    </row>
    <row r="45" spans="1:17" ht="22.5" customHeight="1">
      <c r="A45" s="14">
        <v>34</v>
      </c>
      <c r="B45" s="15" t="s">
        <v>42</v>
      </c>
      <c r="C45" s="143"/>
      <c r="D45" s="183"/>
      <c r="E45" s="187"/>
      <c r="F45" s="187"/>
      <c r="G45" s="187"/>
      <c r="H45" s="187"/>
      <c r="I45" s="187"/>
      <c r="J45" s="187"/>
      <c r="K45" s="184"/>
      <c r="L45" s="146"/>
      <c r="M45" s="148"/>
      <c r="N45" s="148"/>
      <c r="O45" s="148"/>
      <c r="P45" s="146"/>
      <c r="Q45" s="147"/>
    </row>
    <row r="46" spans="1:17" ht="22.5" customHeight="1">
      <c r="A46" s="14">
        <v>35</v>
      </c>
      <c r="B46" s="15" t="s">
        <v>43</v>
      </c>
      <c r="C46" s="143"/>
      <c r="D46" s="183"/>
      <c r="E46" s="187"/>
      <c r="F46" s="187"/>
      <c r="G46" s="187"/>
      <c r="H46" s="187"/>
      <c r="I46" s="187"/>
      <c r="J46" s="187"/>
      <c r="K46" s="184"/>
      <c r="L46" s="146"/>
      <c r="M46" s="148"/>
      <c r="N46" s="148"/>
      <c r="O46" s="148"/>
      <c r="P46" s="146"/>
      <c r="Q46" s="147"/>
    </row>
    <row r="47" spans="1:17" ht="22.5" customHeight="1">
      <c r="A47" s="14">
        <v>36</v>
      </c>
      <c r="B47" s="15" t="s">
        <v>44</v>
      </c>
      <c r="C47" s="143"/>
      <c r="D47" s="183"/>
      <c r="E47" s="187"/>
      <c r="F47" s="187"/>
      <c r="G47" s="187"/>
      <c r="H47" s="187"/>
      <c r="I47" s="187"/>
      <c r="J47" s="187"/>
      <c r="K47" s="184"/>
      <c r="L47" s="146"/>
      <c r="M47" s="148"/>
      <c r="N47" s="148"/>
      <c r="O47" s="148"/>
      <c r="P47" s="146"/>
      <c r="Q47" s="147"/>
    </row>
    <row r="48" spans="1:17" ht="22.5" customHeight="1">
      <c r="A48" s="14">
        <v>37</v>
      </c>
      <c r="B48" s="15" t="s">
        <v>45</v>
      </c>
      <c r="C48" s="143"/>
      <c r="D48" s="183"/>
      <c r="E48" s="187"/>
      <c r="F48" s="187"/>
      <c r="G48" s="187"/>
      <c r="H48" s="187"/>
      <c r="I48" s="187"/>
      <c r="J48" s="187"/>
      <c r="K48" s="184"/>
      <c r="L48" s="146"/>
      <c r="M48" s="148"/>
      <c r="N48" s="148"/>
      <c r="O48" s="148"/>
      <c r="P48" s="146"/>
      <c r="Q48" s="147"/>
    </row>
    <row r="49" spans="1:17" ht="22.5" customHeight="1" thickBot="1">
      <c r="A49" s="16">
        <v>38</v>
      </c>
      <c r="B49" s="17" t="s">
        <v>46</v>
      </c>
      <c r="C49" s="143">
        <f>E49+I49</f>
        <v>114</v>
      </c>
      <c r="D49" s="183">
        <f t="shared" si="1"/>
        <v>98</v>
      </c>
      <c r="E49" s="187">
        <v>16</v>
      </c>
      <c r="F49" s="187">
        <v>8</v>
      </c>
      <c r="G49" s="187"/>
      <c r="H49" s="187"/>
      <c r="I49" s="187">
        <v>98</v>
      </c>
      <c r="J49" s="187">
        <v>90</v>
      </c>
      <c r="K49" s="184">
        <f>L49+M49+N49+O49+P49+Q49</f>
        <v>58</v>
      </c>
      <c r="L49" s="146">
        <v>26</v>
      </c>
      <c r="M49" s="148">
        <v>29</v>
      </c>
      <c r="N49" s="148"/>
      <c r="O49" s="148"/>
      <c r="P49" s="146">
        <v>1</v>
      </c>
      <c r="Q49" s="151">
        <v>2</v>
      </c>
    </row>
    <row r="50" spans="1:17" ht="22.5" customHeight="1" thickBot="1">
      <c r="A50" s="18"/>
      <c r="B50" s="19" t="s">
        <v>47</v>
      </c>
      <c r="C50" s="93">
        <f>SUM(C12:C49)</f>
        <v>921</v>
      </c>
      <c r="D50" s="93">
        <f>SUM(D12:D49)</f>
        <v>766</v>
      </c>
      <c r="E50" s="182">
        <f aca="true" t="shared" si="2" ref="E50:Q50">SUM(E12:E49)</f>
        <v>138</v>
      </c>
      <c r="F50" s="182">
        <f>SUM(F12:F49)</f>
        <v>85</v>
      </c>
      <c r="G50" s="182">
        <f t="shared" si="2"/>
        <v>0</v>
      </c>
      <c r="H50" s="182">
        <f t="shared" si="2"/>
        <v>12</v>
      </c>
      <c r="I50" s="182">
        <f t="shared" si="2"/>
        <v>783</v>
      </c>
      <c r="J50" s="182">
        <f t="shared" si="2"/>
        <v>682</v>
      </c>
      <c r="K50" s="182">
        <f t="shared" si="2"/>
        <v>433</v>
      </c>
      <c r="L50" s="182">
        <f t="shared" si="2"/>
        <v>200</v>
      </c>
      <c r="M50" s="182">
        <f t="shared" si="2"/>
        <v>223</v>
      </c>
      <c r="N50" s="182">
        <f t="shared" si="2"/>
        <v>0</v>
      </c>
      <c r="O50" s="182">
        <f t="shared" si="2"/>
        <v>0</v>
      </c>
      <c r="P50" s="182">
        <f t="shared" si="2"/>
        <v>5</v>
      </c>
      <c r="Q50" s="93">
        <f t="shared" si="2"/>
        <v>5</v>
      </c>
    </row>
    <row r="51" ht="26.25">
      <c r="C51" s="137"/>
    </row>
    <row r="52" spans="2:13" ht="42.75" customHeight="1">
      <c r="B52" s="213" t="s">
        <v>118</v>
      </c>
      <c r="C52" s="213"/>
      <c r="D52" s="213"/>
      <c r="E52" s="220"/>
      <c r="F52" s="220"/>
      <c r="K52" s="220" t="s">
        <v>192</v>
      </c>
      <c r="L52" s="220"/>
      <c r="M52" s="220"/>
    </row>
    <row r="53" spans="3:4" ht="35.25">
      <c r="C53" s="94"/>
      <c r="D53" s="6"/>
    </row>
    <row r="54" spans="3:4" ht="35.25">
      <c r="C54" s="94"/>
      <c r="D54" s="6"/>
    </row>
    <row r="55" ht="35.25">
      <c r="C55" s="94"/>
    </row>
    <row r="56" spans="3:9" ht="35.25">
      <c r="C56" s="94"/>
      <c r="D56" s="6"/>
      <c r="E56" s="6"/>
      <c r="F56" s="6"/>
      <c r="G56" s="31"/>
      <c r="H56" s="31"/>
      <c r="I56" s="31"/>
    </row>
  </sheetData>
  <sheetProtection/>
  <mergeCells count="24">
    <mergeCell ref="Q7:Q10"/>
    <mergeCell ref="G7:H9"/>
    <mergeCell ref="E7:F9"/>
    <mergeCell ref="E4:H4"/>
    <mergeCell ref="L8:L10"/>
    <mergeCell ref="P7:P10"/>
    <mergeCell ref="E5:Q5"/>
    <mergeCell ref="E6:J6"/>
    <mergeCell ref="B52:D52"/>
    <mergeCell ref="I7:J9"/>
    <mergeCell ref="E52:F52"/>
    <mergeCell ref="K52:M52"/>
    <mergeCell ref="M8:M10"/>
    <mergeCell ref="O8:O10"/>
    <mergeCell ref="A2:Q2"/>
    <mergeCell ref="A3:Q3"/>
    <mergeCell ref="A5:A10"/>
    <mergeCell ref="B5:B10"/>
    <mergeCell ref="C5:D9"/>
    <mergeCell ref="P4:Q4"/>
    <mergeCell ref="K6:Q6"/>
    <mergeCell ref="L7:O7"/>
    <mergeCell ref="K7:K10"/>
    <mergeCell ref="N8:N10"/>
  </mergeCells>
  <printOptions horizontalCentered="1" verticalCentered="1"/>
  <pageMargins left="0.03937007874015748" right="0.03937007874015748" top="0.2" bottom="0.03937007874015748" header="0.07874015748031496" footer="0.07874015748031496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84"/>
  <sheetViews>
    <sheetView view="pageBreakPreview" zoomScale="40" zoomScaleNormal="40" zoomScaleSheetLayoutView="40" zoomScalePageLayoutView="0" workbookViewId="0" topLeftCell="A1">
      <pane ySplit="9" topLeftCell="A22" activePane="bottomLeft" state="frozen"/>
      <selection pane="topLeft" activeCell="A1" sqref="A1"/>
      <selection pane="bottomLeft" activeCell="E87" sqref="E87"/>
    </sheetView>
  </sheetViews>
  <sheetFormatPr defaultColWidth="9.140625" defaultRowHeight="12.75"/>
  <cols>
    <col min="1" max="1" width="7.7109375" style="99" customWidth="1"/>
    <col min="2" max="2" width="43.140625" style="99" customWidth="1"/>
    <col min="3" max="4" width="14.7109375" style="99" customWidth="1"/>
    <col min="5" max="5" width="15.57421875" style="99" customWidth="1"/>
    <col min="6" max="8" width="12.7109375" style="99" customWidth="1"/>
    <col min="9" max="9" width="16.7109375" style="99" customWidth="1"/>
    <col min="10" max="10" width="21.28125" style="99" customWidth="1"/>
    <col min="11" max="11" width="12.28125" style="99" customWidth="1"/>
    <col min="12" max="12" width="12.7109375" style="99" customWidth="1"/>
    <col min="13" max="14" width="13.7109375" style="99" customWidth="1"/>
    <col min="15" max="15" width="14.28125" style="99" customWidth="1"/>
    <col min="16" max="16" width="14.8515625" style="99" customWidth="1"/>
    <col min="17" max="17" width="11.421875" style="99" customWidth="1"/>
    <col min="18" max="23" width="10.7109375" style="99" customWidth="1"/>
    <col min="24" max="16384" width="9.140625" style="99" customWidth="1"/>
  </cols>
  <sheetData>
    <row r="1" spans="21:23" ht="30.75">
      <c r="U1" s="272" t="s">
        <v>2</v>
      </c>
      <c r="V1" s="272"/>
      <c r="W1" s="272"/>
    </row>
    <row r="2" spans="1:23" ht="30" customHeight="1">
      <c r="A2" s="275" t="s">
        <v>202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33" customHeight="1">
      <c r="A3" s="275" t="s">
        <v>185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ht="42" customHeight="1" thickBot="1">
      <c r="A4" s="96"/>
      <c r="B4" s="96"/>
      <c r="C4" s="96"/>
      <c r="D4" s="96"/>
      <c r="E4" s="96"/>
      <c r="F4" s="96"/>
      <c r="G4" s="96"/>
      <c r="H4" s="96"/>
      <c r="I4" s="273"/>
      <c r="J4" s="274"/>
      <c r="K4" s="274"/>
      <c r="L4" s="96"/>
      <c r="M4" s="96"/>
      <c r="N4" s="96"/>
      <c r="O4" s="276"/>
      <c r="P4" s="276"/>
      <c r="Q4" s="276"/>
      <c r="V4" s="250"/>
      <c r="W4" s="250"/>
    </row>
    <row r="5" spans="1:23" ht="36" customHeight="1" thickBot="1">
      <c r="A5" s="251" t="s">
        <v>0</v>
      </c>
      <c r="B5" s="258" t="s">
        <v>58</v>
      </c>
      <c r="C5" s="258" t="s">
        <v>3</v>
      </c>
      <c r="D5" s="259"/>
      <c r="E5" s="262" t="s">
        <v>4</v>
      </c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</row>
    <row r="6" spans="1:23" ht="57.75" customHeight="1" thickBot="1">
      <c r="A6" s="252"/>
      <c r="B6" s="265"/>
      <c r="C6" s="265"/>
      <c r="D6" s="266"/>
      <c r="E6" s="277" t="s">
        <v>5</v>
      </c>
      <c r="F6" s="278"/>
      <c r="G6" s="278"/>
      <c r="H6" s="279"/>
      <c r="I6" s="262" t="s">
        <v>201</v>
      </c>
      <c r="J6" s="263"/>
      <c r="K6" s="263"/>
      <c r="L6" s="263"/>
      <c r="M6" s="263"/>
      <c r="N6" s="263"/>
      <c r="O6" s="263"/>
      <c r="P6" s="263"/>
      <c r="Q6" s="263"/>
      <c r="R6" s="263"/>
      <c r="S6" s="264"/>
      <c r="T6" s="258" t="s">
        <v>61</v>
      </c>
      <c r="U6" s="259"/>
      <c r="V6" s="258" t="s">
        <v>53</v>
      </c>
      <c r="W6" s="259"/>
    </row>
    <row r="7" spans="1:23" ht="32.25" customHeight="1" thickBot="1">
      <c r="A7" s="252"/>
      <c r="B7" s="265"/>
      <c r="C7" s="265"/>
      <c r="D7" s="266"/>
      <c r="E7" s="258" t="s">
        <v>54</v>
      </c>
      <c r="F7" s="259"/>
      <c r="G7" s="258" t="s">
        <v>6</v>
      </c>
      <c r="H7" s="259"/>
      <c r="I7" s="251" t="s">
        <v>80</v>
      </c>
      <c r="J7" s="251" t="s">
        <v>89</v>
      </c>
      <c r="K7" s="262" t="s">
        <v>48</v>
      </c>
      <c r="L7" s="263"/>
      <c r="M7" s="263"/>
      <c r="N7" s="263"/>
      <c r="O7" s="264"/>
      <c r="P7" s="255" t="s">
        <v>55</v>
      </c>
      <c r="Q7" s="255" t="s">
        <v>56</v>
      </c>
      <c r="R7" s="255" t="s">
        <v>59</v>
      </c>
      <c r="S7" s="255" t="s">
        <v>60</v>
      </c>
      <c r="T7" s="265"/>
      <c r="U7" s="266"/>
      <c r="V7" s="265"/>
      <c r="W7" s="266"/>
    </row>
    <row r="8" spans="1:23" ht="48" customHeight="1" thickBot="1">
      <c r="A8" s="252"/>
      <c r="B8" s="265"/>
      <c r="C8" s="260"/>
      <c r="D8" s="261"/>
      <c r="E8" s="260"/>
      <c r="F8" s="261"/>
      <c r="G8" s="260"/>
      <c r="H8" s="261"/>
      <c r="I8" s="252"/>
      <c r="J8" s="252"/>
      <c r="K8" s="253" t="s">
        <v>47</v>
      </c>
      <c r="L8" s="269" t="s">
        <v>76</v>
      </c>
      <c r="M8" s="270"/>
      <c r="N8" s="253" t="s">
        <v>79</v>
      </c>
      <c r="O8" s="253" t="s">
        <v>86</v>
      </c>
      <c r="P8" s="256"/>
      <c r="Q8" s="256"/>
      <c r="R8" s="256"/>
      <c r="S8" s="256"/>
      <c r="T8" s="260"/>
      <c r="U8" s="261"/>
      <c r="V8" s="260"/>
      <c r="W8" s="261"/>
    </row>
    <row r="9" spans="1:23" ht="91.5" customHeight="1" thickBot="1">
      <c r="A9" s="252"/>
      <c r="B9" s="265"/>
      <c r="C9" s="118" t="s">
        <v>190</v>
      </c>
      <c r="D9" s="118" t="s">
        <v>194</v>
      </c>
      <c r="E9" s="118" t="s">
        <v>190</v>
      </c>
      <c r="F9" s="118" t="s">
        <v>194</v>
      </c>
      <c r="G9" s="118" t="s">
        <v>190</v>
      </c>
      <c r="H9" s="118" t="s">
        <v>194</v>
      </c>
      <c r="I9" s="271"/>
      <c r="J9" s="271"/>
      <c r="K9" s="254"/>
      <c r="L9" s="119" t="s">
        <v>77</v>
      </c>
      <c r="M9" s="119" t="s">
        <v>78</v>
      </c>
      <c r="N9" s="254"/>
      <c r="O9" s="254"/>
      <c r="P9" s="257"/>
      <c r="Q9" s="257"/>
      <c r="R9" s="257"/>
      <c r="S9" s="257"/>
      <c r="T9" s="118" t="s">
        <v>190</v>
      </c>
      <c r="U9" s="118" t="s">
        <v>194</v>
      </c>
      <c r="V9" s="118" t="s">
        <v>190</v>
      </c>
      <c r="W9" s="118" t="s">
        <v>194</v>
      </c>
    </row>
    <row r="10" spans="1:23" ht="35.25" customHeight="1" thickBot="1">
      <c r="A10" s="97">
        <v>1</v>
      </c>
      <c r="B10" s="97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135">
        <v>9</v>
      </c>
      <c r="J10" s="135">
        <v>10</v>
      </c>
      <c r="K10" s="135">
        <v>11</v>
      </c>
      <c r="L10" s="135">
        <v>12</v>
      </c>
      <c r="M10" s="135">
        <v>13</v>
      </c>
      <c r="N10" s="135">
        <v>14</v>
      </c>
      <c r="O10" s="135">
        <v>15</v>
      </c>
      <c r="P10" s="135">
        <v>16</v>
      </c>
      <c r="Q10" s="135">
        <v>17</v>
      </c>
      <c r="R10" s="135">
        <v>18</v>
      </c>
      <c r="S10" s="135">
        <v>19</v>
      </c>
      <c r="T10" s="135">
        <v>20</v>
      </c>
      <c r="U10" s="135">
        <v>21</v>
      </c>
      <c r="V10" s="135">
        <v>22</v>
      </c>
      <c r="W10" s="135">
        <v>23</v>
      </c>
    </row>
    <row r="11" spans="1:23" ht="37.5" customHeight="1">
      <c r="A11" s="98">
        <v>1</v>
      </c>
      <c r="B11" s="158" t="s">
        <v>120</v>
      </c>
      <c r="C11" s="95">
        <f>E11+G11</f>
        <v>14</v>
      </c>
      <c r="D11" s="95">
        <f>F11+H11+K11</f>
        <v>18</v>
      </c>
      <c r="E11" s="138">
        <v>13</v>
      </c>
      <c r="F11" s="138">
        <v>15</v>
      </c>
      <c r="G11" s="95">
        <v>1</v>
      </c>
      <c r="H11" s="95">
        <v>1</v>
      </c>
      <c r="I11" s="95">
        <v>1</v>
      </c>
      <c r="J11" s="95"/>
      <c r="K11" s="95">
        <f aca="true" t="shared" si="0" ref="K11:K74">L11+M11</f>
        <v>2</v>
      </c>
      <c r="L11" s="95">
        <v>1</v>
      </c>
      <c r="M11" s="95">
        <v>1</v>
      </c>
      <c r="N11" s="95"/>
      <c r="O11" s="162"/>
      <c r="P11" s="95">
        <v>3</v>
      </c>
      <c r="Q11" s="95">
        <v>8</v>
      </c>
      <c r="R11" s="95">
        <v>4</v>
      </c>
      <c r="S11" s="95"/>
      <c r="T11" s="138">
        <v>1</v>
      </c>
      <c r="U11" s="138"/>
      <c r="V11" s="138">
        <v>1</v>
      </c>
      <c r="W11" s="138">
        <v>2</v>
      </c>
    </row>
    <row r="12" spans="1:23" s="100" customFormat="1" ht="37.5" customHeight="1">
      <c r="A12" s="98">
        <f>+A11+1</f>
        <v>2</v>
      </c>
      <c r="B12" s="159" t="s">
        <v>121</v>
      </c>
      <c r="C12" s="95">
        <f aca="true" t="shared" si="1" ref="C12:C60">E12+G12</f>
        <v>13</v>
      </c>
      <c r="D12" s="95">
        <f aca="true" t="shared" si="2" ref="D12:D60">F12+H12+K12</f>
        <v>26</v>
      </c>
      <c r="E12" s="95">
        <v>13</v>
      </c>
      <c r="F12" s="95">
        <v>16</v>
      </c>
      <c r="G12" s="95"/>
      <c r="H12" s="95">
        <v>1</v>
      </c>
      <c r="I12" s="95">
        <v>2</v>
      </c>
      <c r="J12" s="95"/>
      <c r="K12" s="95">
        <f t="shared" si="0"/>
        <v>9</v>
      </c>
      <c r="L12" s="95">
        <v>3</v>
      </c>
      <c r="M12" s="95">
        <v>6</v>
      </c>
      <c r="N12" s="95"/>
      <c r="O12" s="162"/>
      <c r="P12" s="95">
        <v>3</v>
      </c>
      <c r="Q12" s="95">
        <v>7</v>
      </c>
      <c r="R12" s="95">
        <v>5</v>
      </c>
      <c r="S12" s="95"/>
      <c r="T12" s="138"/>
      <c r="U12" s="138"/>
      <c r="V12" s="138">
        <v>1</v>
      </c>
      <c r="W12" s="138"/>
    </row>
    <row r="13" spans="1:23" s="100" customFormat="1" ht="37.5" customHeight="1">
      <c r="A13" s="98">
        <f aca="true" t="shared" si="3" ref="A13:A75">+A12+1</f>
        <v>3</v>
      </c>
      <c r="B13" s="159" t="s">
        <v>122</v>
      </c>
      <c r="C13" s="95">
        <f t="shared" si="1"/>
        <v>17</v>
      </c>
      <c r="D13" s="95">
        <f t="shared" si="2"/>
        <v>20</v>
      </c>
      <c r="E13" s="95">
        <v>16</v>
      </c>
      <c r="F13" s="95">
        <v>12</v>
      </c>
      <c r="G13" s="95">
        <v>1</v>
      </c>
      <c r="H13" s="95"/>
      <c r="I13" s="95">
        <v>1</v>
      </c>
      <c r="J13" s="95"/>
      <c r="K13" s="95">
        <f t="shared" si="0"/>
        <v>8</v>
      </c>
      <c r="L13" s="95">
        <v>5</v>
      </c>
      <c r="M13" s="95">
        <v>3</v>
      </c>
      <c r="N13" s="95"/>
      <c r="O13" s="162"/>
      <c r="P13" s="95">
        <v>2</v>
      </c>
      <c r="Q13" s="95">
        <v>9</v>
      </c>
      <c r="R13" s="95">
        <v>2</v>
      </c>
      <c r="S13" s="95"/>
      <c r="T13" s="138"/>
      <c r="U13" s="138"/>
      <c r="V13" s="138">
        <v>1</v>
      </c>
      <c r="W13" s="138">
        <v>2</v>
      </c>
    </row>
    <row r="14" spans="1:23" s="100" customFormat="1" ht="37.5" customHeight="1">
      <c r="A14" s="98">
        <f t="shared" si="3"/>
        <v>4</v>
      </c>
      <c r="B14" s="159" t="s">
        <v>123</v>
      </c>
      <c r="C14" s="95">
        <f t="shared" si="1"/>
        <v>17</v>
      </c>
      <c r="D14" s="95">
        <f t="shared" si="2"/>
        <v>20</v>
      </c>
      <c r="E14" s="95">
        <v>16</v>
      </c>
      <c r="F14" s="95">
        <v>11</v>
      </c>
      <c r="G14" s="95">
        <v>1</v>
      </c>
      <c r="H14" s="95">
        <v>1</v>
      </c>
      <c r="I14" s="95">
        <v>1</v>
      </c>
      <c r="J14" s="95"/>
      <c r="K14" s="95">
        <f t="shared" si="0"/>
        <v>8</v>
      </c>
      <c r="L14" s="95">
        <v>2</v>
      </c>
      <c r="M14" s="95">
        <v>6</v>
      </c>
      <c r="N14" s="95"/>
      <c r="O14" s="162"/>
      <c r="P14" s="95">
        <v>3</v>
      </c>
      <c r="Q14" s="95">
        <v>3</v>
      </c>
      <c r="R14" s="95">
        <v>4</v>
      </c>
      <c r="S14" s="95"/>
      <c r="T14" s="138"/>
      <c r="U14" s="138"/>
      <c r="V14" s="138">
        <v>0</v>
      </c>
      <c r="W14" s="138"/>
    </row>
    <row r="15" spans="1:23" s="100" customFormat="1" ht="37.5" customHeight="1">
      <c r="A15" s="98">
        <f t="shared" si="3"/>
        <v>5</v>
      </c>
      <c r="B15" s="159" t="s">
        <v>124</v>
      </c>
      <c r="C15" s="95">
        <f t="shared" si="1"/>
        <v>17</v>
      </c>
      <c r="D15" s="95">
        <f t="shared" si="2"/>
        <v>26</v>
      </c>
      <c r="E15" s="95">
        <v>17</v>
      </c>
      <c r="F15" s="95">
        <v>18</v>
      </c>
      <c r="G15" s="95"/>
      <c r="H15" s="95">
        <v>1</v>
      </c>
      <c r="I15" s="95">
        <v>2</v>
      </c>
      <c r="J15" s="95"/>
      <c r="K15" s="95">
        <f t="shared" si="0"/>
        <v>7</v>
      </c>
      <c r="L15" s="95">
        <v>6</v>
      </c>
      <c r="M15" s="95">
        <v>1</v>
      </c>
      <c r="N15" s="95"/>
      <c r="O15" s="162"/>
      <c r="P15" s="95">
        <v>3</v>
      </c>
      <c r="Q15" s="95">
        <v>4</v>
      </c>
      <c r="R15" s="95">
        <v>3</v>
      </c>
      <c r="S15" s="95"/>
      <c r="T15" s="138"/>
      <c r="U15" s="138"/>
      <c r="V15" s="138">
        <v>1</v>
      </c>
      <c r="W15" s="138">
        <v>3</v>
      </c>
    </row>
    <row r="16" spans="1:23" s="100" customFormat="1" ht="37.5" customHeight="1">
      <c r="A16" s="98">
        <f t="shared" si="3"/>
        <v>6</v>
      </c>
      <c r="B16" s="160" t="s">
        <v>125</v>
      </c>
      <c r="C16" s="95">
        <f t="shared" si="1"/>
        <v>19</v>
      </c>
      <c r="D16" s="95">
        <f t="shared" si="2"/>
        <v>22</v>
      </c>
      <c r="E16" s="95">
        <v>15</v>
      </c>
      <c r="F16" s="95">
        <v>14</v>
      </c>
      <c r="G16" s="95">
        <v>4</v>
      </c>
      <c r="H16" s="95"/>
      <c r="I16" s="95">
        <v>2</v>
      </c>
      <c r="J16" s="95"/>
      <c r="K16" s="95">
        <f t="shared" si="0"/>
        <v>8</v>
      </c>
      <c r="L16" s="95">
        <v>2</v>
      </c>
      <c r="M16" s="95">
        <v>6</v>
      </c>
      <c r="N16" s="95"/>
      <c r="O16" s="162"/>
      <c r="P16" s="95">
        <v>4</v>
      </c>
      <c r="Q16" s="95">
        <v>5</v>
      </c>
      <c r="R16" s="95">
        <v>5</v>
      </c>
      <c r="S16" s="95"/>
      <c r="T16" s="138"/>
      <c r="U16" s="138"/>
      <c r="V16" s="138">
        <v>1</v>
      </c>
      <c r="W16" s="138"/>
    </row>
    <row r="17" spans="1:23" s="100" customFormat="1" ht="37.5" customHeight="1">
      <c r="A17" s="98">
        <f t="shared" si="3"/>
        <v>7</v>
      </c>
      <c r="B17" s="158" t="s">
        <v>126</v>
      </c>
      <c r="C17" s="95">
        <f t="shared" si="1"/>
        <v>15</v>
      </c>
      <c r="D17" s="95">
        <f t="shared" si="2"/>
        <v>16</v>
      </c>
      <c r="E17" s="95">
        <v>13</v>
      </c>
      <c r="F17" s="95">
        <v>12</v>
      </c>
      <c r="G17" s="95">
        <v>2</v>
      </c>
      <c r="H17" s="95">
        <v>1</v>
      </c>
      <c r="I17" s="95">
        <v>3</v>
      </c>
      <c r="J17" s="95"/>
      <c r="K17" s="95">
        <f t="shared" si="0"/>
        <v>3</v>
      </c>
      <c r="L17" s="95">
        <v>2</v>
      </c>
      <c r="M17" s="95">
        <v>1</v>
      </c>
      <c r="N17" s="95"/>
      <c r="O17" s="162"/>
      <c r="P17" s="95">
        <v>2</v>
      </c>
      <c r="Q17" s="95">
        <v>6</v>
      </c>
      <c r="R17" s="95">
        <v>5</v>
      </c>
      <c r="S17" s="95"/>
      <c r="T17" s="138"/>
      <c r="U17" s="138"/>
      <c r="V17" s="138">
        <v>1</v>
      </c>
      <c r="W17" s="138">
        <v>3</v>
      </c>
    </row>
    <row r="18" spans="1:23" s="100" customFormat="1" ht="37.5" customHeight="1">
      <c r="A18" s="98">
        <f t="shared" si="3"/>
        <v>8</v>
      </c>
      <c r="B18" s="159" t="s">
        <v>127</v>
      </c>
      <c r="C18" s="95">
        <f t="shared" si="1"/>
        <v>13</v>
      </c>
      <c r="D18" s="95">
        <f t="shared" si="2"/>
        <v>16</v>
      </c>
      <c r="E18" s="95">
        <v>13</v>
      </c>
      <c r="F18" s="95">
        <v>11</v>
      </c>
      <c r="G18" s="95"/>
      <c r="H18" s="95">
        <v>1</v>
      </c>
      <c r="I18" s="95">
        <v>1</v>
      </c>
      <c r="J18" s="95"/>
      <c r="K18" s="95">
        <f t="shared" si="0"/>
        <v>4</v>
      </c>
      <c r="L18" s="95">
        <v>2</v>
      </c>
      <c r="M18" s="95">
        <v>2</v>
      </c>
      <c r="N18" s="95"/>
      <c r="O18" s="162"/>
      <c r="P18" s="95">
        <v>4</v>
      </c>
      <c r="Q18" s="95">
        <v>6</v>
      </c>
      <c r="R18" s="95">
        <v>6</v>
      </c>
      <c r="S18" s="95"/>
      <c r="T18" s="138"/>
      <c r="U18" s="138"/>
      <c r="V18" s="138">
        <v>1</v>
      </c>
      <c r="W18" s="138"/>
    </row>
    <row r="19" spans="1:23" s="100" customFormat="1" ht="37.5" customHeight="1">
      <c r="A19" s="98">
        <f t="shared" si="3"/>
        <v>9</v>
      </c>
      <c r="B19" s="159" t="s">
        <v>128</v>
      </c>
      <c r="C19" s="95">
        <f t="shared" si="1"/>
        <v>14</v>
      </c>
      <c r="D19" s="95">
        <f t="shared" si="2"/>
        <v>14</v>
      </c>
      <c r="E19" s="95">
        <v>13</v>
      </c>
      <c r="F19" s="95">
        <v>10</v>
      </c>
      <c r="G19" s="95">
        <v>1</v>
      </c>
      <c r="H19" s="95"/>
      <c r="I19" s="95">
        <v>1</v>
      </c>
      <c r="J19" s="95"/>
      <c r="K19" s="95">
        <f t="shared" si="0"/>
        <v>4</v>
      </c>
      <c r="L19" s="95">
        <v>2</v>
      </c>
      <c r="M19" s="95">
        <v>2</v>
      </c>
      <c r="N19" s="95"/>
      <c r="O19" s="162"/>
      <c r="P19" s="95">
        <v>1</v>
      </c>
      <c r="Q19" s="95">
        <v>5</v>
      </c>
      <c r="R19" s="95">
        <v>3</v>
      </c>
      <c r="S19" s="95"/>
      <c r="T19" s="138"/>
      <c r="U19" s="138"/>
      <c r="V19" s="138">
        <v>0</v>
      </c>
      <c r="W19" s="138">
        <v>2</v>
      </c>
    </row>
    <row r="20" spans="1:23" s="100" customFormat="1" ht="37.5" customHeight="1">
      <c r="A20" s="98">
        <f t="shared" si="3"/>
        <v>10</v>
      </c>
      <c r="B20" s="161" t="s">
        <v>129</v>
      </c>
      <c r="C20" s="95">
        <f t="shared" si="1"/>
        <v>16</v>
      </c>
      <c r="D20" s="95">
        <f t="shared" si="2"/>
        <v>15</v>
      </c>
      <c r="E20" s="95">
        <v>14</v>
      </c>
      <c r="F20" s="95">
        <v>11</v>
      </c>
      <c r="G20" s="95">
        <v>2</v>
      </c>
      <c r="H20" s="95"/>
      <c r="I20" s="95">
        <v>2</v>
      </c>
      <c r="J20" s="95"/>
      <c r="K20" s="95">
        <f t="shared" si="0"/>
        <v>4</v>
      </c>
      <c r="L20" s="95">
        <v>2</v>
      </c>
      <c r="M20" s="95">
        <v>2</v>
      </c>
      <c r="N20" s="95"/>
      <c r="O20" s="162"/>
      <c r="P20" s="95">
        <v>5</v>
      </c>
      <c r="Q20" s="95">
        <v>10</v>
      </c>
      <c r="R20" s="95"/>
      <c r="S20" s="95"/>
      <c r="T20" s="138"/>
      <c r="U20" s="138"/>
      <c r="V20" s="138">
        <v>1</v>
      </c>
      <c r="W20" s="138"/>
    </row>
    <row r="21" spans="1:23" s="100" customFormat="1" ht="37.5" customHeight="1">
      <c r="A21" s="98">
        <f t="shared" si="3"/>
        <v>11</v>
      </c>
      <c r="B21" s="158" t="s">
        <v>130</v>
      </c>
      <c r="C21" s="95">
        <f t="shared" si="1"/>
        <v>15</v>
      </c>
      <c r="D21" s="95">
        <f t="shared" si="2"/>
        <v>16</v>
      </c>
      <c r="E21" s="95">
        <v>14</v>
      </c>
      <c r="F21" s="95">
        <v>9</v>
      </c>
      <c r="G21" s="95">
        <v>1</v>
      </c>
      <c r="H21" s="95"/>
      <c r="I21" s="95">
        <v>3</v>
      </c>
      <c r="J21" s="95">
        <v>1</v>
      </c>
      <c r="K21" s="95">
        <f t="shared" si="0"/>
        <v>7</v>
      </c>
      <c r="L21" s="95">
        <v>1</v>
      </c>
      <c r="M21" s="95">
        <v>6</v>
      </c>
      <c r="N21" s="95"/>
      <c r="O21" s="162"/>
      <c r="P21" s="95">
        <v>5</v>
      </c>
      <c r="Q21" s="95">
        <v>12</v>
      </c>
      <c r="R21" s="95"/>
      <c r="S21" s="95"/>
      <c r="T21" s="138"/>
      <c r="U21" s="138"/>
      <c r="V21" s="138"/>
      <c r="W21" s="138">
        <v>1</v>
      </c>
    </row>
    <row r="22" spans="1:23" s="100" customFormat="1" ht="37.5" customHeight="1">
      <c r="A22" s="98">
        <f t="shared" si="3"/>
        <v>12</v>
      </c>
      <c r="B22" s="159" t="s">
        <v>131</v>
      </c>
      <c r="C22" s="95">
        <f t="shared" si="1"/>
        <v>16</v>
      </c>
      <c r="D22" s="95">
        <f t="shared" si="2"/>
        <v>16</v>
      </c>
      <c r="E22" s="95">
        <v>15</v>
      </c>
      <c r="F22" s="95">
        <v>10</v>
      </c>
      <c r="G22" s="95">
        <v>1</v>
      </c>
      <c r="H22" s="95"/>
      <c r="I22" s="95">
        <v>1</v>
      </c>
      <c r="J22" s="95"/>
      <c r="K22" s="95">
        <f t="shared" si="0"/>
        <v>6</v>
      </c>
      <c r="L22" s="95">
        <v>5</v>
      </c>
      <c r="M22" s="95">
        <v>1</v>
      </c>
      <c r="N22" s="95"/>
      <c r="O22" s="162"/>
      <c r="P22" s="95">
        <v>2</v>
      </c>
      <c r="Q22" s="95">
        <v>4</v>
      </c>
      <c r="R22" s="95">
        <v>5</v>
      </c>
      <c r="S22" s="95"/>
      <c r="T22" s="138"/>
      <c r="U22" s="138"/>
      <c r="V22" s="138">
        <v>1</v>
      </c>
      <c r="W22" s="138"/>
    </row>
    <row r="23" spans="1:23" s="100" customFormat="1" ht="37.5" customHeight="1">
      <c r="A23" s="98">
        <f t="shared" si="3"/>
        <v>13</v>
      </c>
      <c r="B23" s="159" t="s">
        <v>132</v>
      </c>
      <c r="C23" s="95">
        <f t="shared" si="1"/>
        <v>16</v>
      </c>
      <c r="D23" s="95">
        <f t="shared" si="2"/>
        <v>14</v>
      </c>
      <c r="E23" s="95">
        <v>14</v>
      </c>
      <c r="F23" s="95">
        <v>10</v>
      </c>
      <c r="G23" s="95">
        <v>2</v>
      </c>
      <c r="H23" s="95"/>
      <c r="I23" s="95">
        <v>2</v>
      </c>
      <c r="J23" s="95"/>
      <c r="K23" s="95">
        <f t="shared" si="0"/>
        <v>4</v>
      </c>
      <c r="L23" s="95">
        <v>2</v>
      </c>
      <c r="M23" s="95">
        <v>2</v>
      </c>
      <c r="N23" s="95"/>
      <c r="O23" s="162"/>
      <c r="P23" s="95">
        <v>1</v>
      </c>
      <c r="Q23" s="95"/>
      <c r="R23" s="95">
        <v>9</v>
      </c>
      <c r="S23" s="95"/>
      <c r="T23" s="138"/>
      <c r="U23" s="138"/>
      <c r="V23" s="138">
        <v>1</v>
      </c>
      <c r="W23" s="138">
        <v>1</v>
      </c>
    </row>
    <row r="24" spans="1:23" s="100" customFormat="1" ht="37.5" customHeight="1">
      <c r="A24" s="98">
        <f t="shared" si="3"/>
        <v>14</v>
      </c>
      <c r="B24" s="159" t="s">
        <v>133</v>
      </c>
      <c r="C24" s="95">
        <f t="shared" si="1"/>
        <v>16</v>
      </c>
      <c r="D24" s="95">
        <f t="shared" si="2"/>
        <v>16</v>
      </c>
      <c r="E24" s="95">
        <v>13</v>
      </c>
      <c r="F24" s="95">
        <v>9</v>
      </c>
      <c r="G24" s="95">
        <v>3</v>
      </c>
      <c r="H24" s="95"/>
      <c r="I24" s="95">
        <v>1</v>
      </c>
      <c r="J24" s="95"/>
      <c r="K24" s="95">
        <f t="shared" si="0"/>
        <v>7</v>
      </c>
      <c r="L24" s="95">
        <v>3</v>
      </c>
      <c r="M24" s="95">
        <v>4</v>
      </c>
      <c r="N24" s="95"/>
      <c r="O24" s="162"/>
      <c r="P24" s="95">
        <v>2</v>
      </c>
      <c r="Q24" s="95">
        <v>5</v>
      </c>
      <c r="R24" s="95"/>
      <c r="S24" s="95"/>
      <c r="T24" s="138"/>
      <c r="U24" s="138"/>
      <c r="V24" s="138"/>
      <c r="W24" s="138"/>
    </row>
    <row r="25" spans="1:23" s="100" customFormat="1" ht="37.5" customHeight="1">
      <c r="A25" s="98">
        <f t="shared" si="3"/>
        <v>15</v>
      </c>
      <c r="B25" s="158" t="s">
        <v>134</v>
      </c>
      <c r="C25" s="95">
        <f t="shared" si="1"/>
        <v>14</v>
      </c>
      <c r="D25" s="95">
        <f t="shared" si="2"/>
        <v>23</v>
      </c>
      <c r="E25" s="95">
        <v>13</v>
      </c>
      <c r="F25" s="95">
        <v>13</v>
      </c>
      <c r="G25" s="95">
        <v>1</v>
      </c>
      <c r="H25" s="95"/>
      <c r="I25" s="95">
        <v>2</v>
      </c>
      <c r="J25" s="95"/>
      <c r="K25" s="95">
        <f t="shared" si="0"/>
        <v>10</v>
      </c>
      <c r="L25" s="95">
        <v>6</v>
      </c>
      <c r="M25" s="95">
        <v>4</v>
      </c>
      <c r="N25" s="95"/>
      <c r="O25" s="162"/>
      <c r="P25" s="95">
        <v>3</v>
      </c>
      <c r="Q25" s="95">
        <v>9</v>
      </c>
      <c r="R25" s="95"/>
      <c r="S25" s="95"/>
      <c r="T25" s="138"/>
      <c r="U25" s="138"/>
      <c r="V25" s="138"/>
      <c r="W25" s="138">
        <v>1</v>
      </c>
    </row>
    <row r="26" spans="1:23" s="100" customFormat="1" ht="37.5" customHeight="1">
      <c r="A26" s="98">
        <f t="shared" si="3"/>
        <v>16</v>
      </c>
      <c r="B26" s="160" t="s">
        <v>135</v>
      </c>
      <c r="C26" s="95">
        <f t="shared" si="1"/>
        <v>14</v>
      </c>
      <c r="D26" s="95">
        <f t="shared" si="2"/>
        <v>22</v>
      </c>
      <c r="E26" s="95">
        <v>13</v>
      </c>
      <c r="F26" s="95">
        <v>15</v>
      </c>
      <c r="G26" s="95">
        <v>1</v>
      </c>
      <c r="H26" s="95"/>
      <c r="I26" s="95">
        <v>2</v>
      </c>
      <c r="J26" s="95"/>
      <c r="K26" s="95">
        <f t="shared" si="0"/>
        <v>7</v>
      </c>
      <c r="L26" s="95">
        <v>3</v>
      </c>
      <c r="M26" s="95">
        <v>4</v>
      </c>
      <c r="N26" s="95"/>
      <c r="O26" s="162">
        <v>1</v>
      </c>
      <c r="P26" s="95">
        <v>1</v>
      </c>
      <c r="Q26" s="95">
        <v>5</v>
      </c>
      <c r="R26" s="95">
        <v>5</v>
      </c>
      <c r="S26" s="95"/>
      <c r="T26" s="138"/>
      <c r="U26" s="138"/>
      <c r="V26" s="138"/>
      <c r="W26" s="138"/>
    </row>
    <row r="27" spans="1:23" s="100" customFormat="1" ht="37.5" customHeight="1">
      <c r="A27" s="98">
        <f t="shared" si="3"/>
        <v>17</v>
      </c>
      <c r="B27" s="160" t="s">
        <v>136</v>
      </c>
      <c r="C27" s="95">
        <f t="shared" si="1"/>
        <v>14</v>
      </c>
      <c r="D27" s="95">
        <f t="shared" si="2"/>
        <v>23</v>
      </c>
      <c r="E27" s="95">
        <v>13</v>
      </c>
      <c r="F27" s="95">
        <v>17</v>
      </c>
      <c r="G27" s="95">
        <v>1</v>
      </c>
      <c r="H27" s="95"/>
      <c r="I27" s="95">
        <v>2</v>
      </c>
      <c r="J27" s="95"/>
      <c r="K27" s="95">
        <f t="shared" si="0"/>
        <v>6</v>
      </c>
      <c r="L27" s="95">
        <v>2</v>
      </c>
      <c r="M27" s="95">
        <v>4</v>
      </c>
      <c r="N27" s="95"/>
      <c r="O27" s="162"/>
      <c r="P27" s="95">
        <v>5</v>
      </c>
      <c r="Q27" s="95">
        <v>10</v>
      </c>
      <c r="R27" s="95"/>
      <c r="S27" s="95"/>
      <c r="T27" s="138">
        <v>1</v>
      </c>
      <c r="U27" s="138"/>
      <c r="V27" s="138"/>
      <c r="W27" s="138">
        <v>1</v>
      </c>
    </row>
    <row r="28" spans="1:23" s="100" customFormat="1" ht="37.5" customHeight="1">
      <c r="A28" s="98">
        <f t="shared" si="3"/>
        <v>18</v>
      </c>
      <c r="B28" s="160" t="s">
        <v>137</v>
      </c>
      <c r="C28" s="95">
        <f t="shared" si="1"/>
        <v>16</v>
      </c>
      <c r="D28" s="95">
        <f t="shared" si="2"/>
        <v>16</v>
      </c>
      <c r="E28" s="95">
        <v>16</v>
      </c>
      <c r="F28" s="95">
        <v>11</v>
      </c>
      <c r="G28" s="95"/>
      <c r="H28" s="95">
        <v>1</v>
      </c>
      <c r="I28" s="95">
        <v>2</v>
      </c>
      <c r="J28" s="95"/>
      <c r="K28" s="95">
        <f t="shared" si="0"/>
        <v>4</v>
      </c>
      <c r="L28" s="95">
        <v>3</v>
      </c>
      <c r="M28" s="95">
        <v>1</v>
      </c>
      <c r="N28" s="95"/>
      <c r="O28" s="162"/>
      <c r="P28" s="95">
        <v>4</v>
      </c>
      <c r="Q28" s="95">
        <v>9</v>
      </c>
      <c r="R28" s="95"/>
      <c r="S28" s="95"/>
      <c r="T28" s="138"/>
      <c r="U28" s="138"/>
      <c r="V28" s="138">
        <v>1</v>
      </c>
      <c r="W28" s="138"/>
    </row>
    <row r="29" spans="1:23" s="100" customFormat="1" ht="37.5" customHeight="1">
      <c r="A29" s="98">
        <f t="shared" si="3"/>
        <v>19</v>
      </c>
      <c r="B29" s="161" t="s">
        <v>138</v>
      </c>
      <c r="C29" s="95">
        <f t="shared" si="1"/>
        <v>12</v>
      </c>
      <c r="D29" s="95">
        <f t="shared" si="2"/>
        <v>18</v>
      </c>
      <c r="E29" s="95">
        <v>12</v>
      </c>
      <c r="F29" s="95">
        <v>9</v>
      </c>
      <c r="G29" s="95"/>
      <c r="H29" s="95"/>
      <c r="I29" s="95">
        <v>2</v>
      </c>
      <c r="J29" s="95"/>
      <c r="K29" s="95">
        <f t="shared" si="0"/>
        <v>9</v>
      </c>
      <c r="L29" s="95">
        <v>3</v>
      </c>
      <c r="M29" s="95">
        <v>6</v>
      </c>
      <c r="N29" s="95"/>
      <c r="O29" s="162"/>
      <c r="P29" s="95">
        <v>2</v>
      </c>
      <c r="Q29" s="95">
        <v>5</v>
      </c>
      <c r="R29" s="95"/>
      <c r="S29" s="95"/>
      <c r="T29" s="138"/>
      <c r="U29" s="138"/>
      <c r="V29" s="138">
        <v>1</v>
      </c>
      <c r="W29" s="138"/>
    </row>
    <row r="30" spans="1:23" s="100" customFormat="1" ht="37.5" customHeight="1">
      <c r="A30" s="98">
        <f t="shared" si="3"/>
        <v>20</v>
      </c>
      <c r="B30" s="161" t="s">
        <v>139</v>
      </c>
      <c r="C30" s="95">
        <f t="shared" si="1"/>
        <v>13</v>
      </c>
      <c r="D30" s="95">
        <f t="shared" si="2"/>
        <v>23</v>
      </c>
      <c r="E30" s="95">
        <v>13</v>
      </c>
      <c r="F30" s="95">
        <v>18</v>
      </c>
      <c r="G30" s="95"/>
      <c r="H30" s="95">
        <v>1</v>
      </c>
      <c r="I30" s="95">
        <v>2</v>
      </c>
      <c r="J30" s="95">
        <v>1</v>
      </c>
      <c r="K30" s="95">
        <f t="shared" si="0"/>
        <v>4</v>
      </c>
      <c r="L30" s="95">
        <v>2</v>
      </c>
      <c r="M30" s="95">
        <v>2</v>
      </c>
      <c r="N30" s="95"/>
      <c r="O30" s="162"/>
      <c r="P30" s="95">
        <v>11</v>
      </c>
      <c r="Q30" s="95">
        <v>4</v>
      </c>
      <c r="R30" s="95">
        <v>4</v>
      </c>
      <c r="S30" s="95"/>
      <c r="T30" s="138"/>
      <c r="U30" s="138"/>
      <c r="V30" s="138">
        <v>1</v>
      </c>
      <c r="W30" s="138">
        <v>1</v>
      </c>
    </row>
    <row r="31" spans="1:23" s="100" customFormat="1" ht="37.5" customHeight="1">
      <c r="A31" s="98">
        <f t="shared" si="3"/>
        <v>21</v>
      </c>
      <c r="B31" s="160" t="s">
        <v>140</v>
      </c>
      <c r="C31" s="95">
        <f t="shared" si="1"/>
        <v>17</v>
      </c>
      <c r="D31" s="95">
        <f t="shared" si="2"/>
        <v>14</v>
      </c>
      <c r="E31" s="95">
        <v>16</v>
      </c>
      <c r="F31" s="95">
        <v>11</v>
      </c>
      <c r="G31" s="95">
        <v>1</v>
      </c>
      <c r="H31" s="95"/>
      <c r="I31" s="95">
        <v>3</v>
      </c>
      <c r="J31" s="95"/>
      <c r="K31" s="95">
        <f t="shared" si="0"/>
        <v>3</v>
      </c>
      <c r="L31" s="95">
        <v>1</v>
      </c>
      <c r="M31" s="95">
        <v>2</v>
      </c>
      <c r="N31" s="95"/>
      <c r="O31" s="162">
        <v>1</v>
      </c>
      <c r="P31" s="95">
        <v>2</v>
      </c>
      <c r="Q31" s="95"/>
      <c r="R31" s="95">
        <v>3</v>
      </c>
      <c r="S31" s="95"/>
      <c r="T31" s="138"/>
      <c r="U31" s="138"/>
      <c r="V31" s="138">
        <v>1</v>
      </c>
      <c r="W31" s="138"/>
    </row>
    <row r="32" spans="1:23" s="100" customFormat="1" ht="37.5" customHeight="1">
      <c r="A32" s="98">
        <f t="shared" si="3"/>
        <v>22</v>
      </c>
      <c r="B32" s="158" t="s">
        <v>141</v>
      </c>
      <c r="C32" s="95">
        <f t="shared" si="1"/>
        <v>6</v>
      </c>
      <c r="D32" s="95">
        <f t="shared" si="2"/>
        <v>14</v>
      </c>
      <c r="E32" s="95">
        <v>5</v>
      </c>
      <c r="F32" s="95">
        <v>8</v>
      </c>
      <c r="G32" s="95">
        <v>1</v>
      </c>
      <c r="H32" s="95">
        <v>1</v>
      </c>
      <c r="I32" s="95">
        <v>3</v>
      </c>
      <c r="J32" s="95"/>
      <c r="K32" s="95">
        <f t="shared" si="0"/>
        <v>5</v>
      </c>
      <c r="L32" s="95">
        <v>2</v>
      </c>
      <c r="M32" s="95">
        <v>3</v>
      </c>
      <c r="N32" s="95"/>
      <c r="O32" s="162"/>
      <c r="P32" s="95">
        <v>13</v>
      </c>
      <c r="Q32" s="95">
        <v>3</v>
      </c>
      <c r="R32" s="95">
        <v>3</v>
      </c>
      <c r="S32" s="95"/>
      <c r="T32" s="138"/>
      <c r="U32" s="138"/>
      <c r="V32" s="138">
        <v>1</v>
      </c>
      <c r="W32" s="138">
        <v>1</v>
      </c>
    </row>
    <row r="33" spans="1:23" s="100" customFormat="1" ht="37.5" customHeight="1">
      <c r="A33" s="98">
        <f t="shared" si="3"/>
        <v>23</v>
      </c>
      <c r="B33" s="161" t="s">
        <v>142</v>
      </c>
      <c r="C33" s="95">
        <f t="shared" si="1"/>
        <v>14</v>
      </c>
      <c r="D33" s="95">
        <f t="shared" si="2"/>
        <v>23</v>
      </c>
      <c r="E33" s="95">
        <v>14</v>
      </c>
      <c r="F33" s="95">
        <v>15</v>
      </c>
      <c r="G33" s="95"/>
      <c r="H33" s="95">
        <v>1</v>
      </c>
      <c r="I33" s="95">
        <v>2</v>
      </c>
      <c r="J33" s="95"/>
      <c r="K33" s="95">
        <f t="shared" si="0"/>
        <v>7</v>
      </c>
      <c r="L33" s="95">
        <v>4</v>
      </c>
      <c r="M33" s="95">
        <v>3</v>
      </c>
      <c r="N33" s="95"/>
      <c r="O33" s="162"/>
      <c r="P33" s="95">
        <v>12</v>
      </c>
      <c r="Q33" s="95">
        <v>2</v>
      </c>
      <c r="R33" s="95">
        <v>4</v>
      </c>
      <c r="S33" s="95"/>
      <c r="T33" s="138"/>
      <c r="U33" s="138"/>
      <c r="V33" s="138">
        <v>0</v>
      </c>
      <c r="W33" s="138"/>
    </row>
    <row r="34" spans="1:23" s="100" customFormat="1" ht="37.5" customHeight="1">
      <c r="A34" s="98">
        <f t="shared" si="3"/>
        <v>24</v>
      </c>
      <c r="B34" s="158" t="s">
        <v>143</v>
      </c>
      <c r="C34" s="95">
        <f t="shared" si="1"/>
        <v>14</v>
      </c>
      <c r="D34" s="95">
        <f t="shared" si="2"/>
        <v>22</v>
      </c>
      <c r="E34" s="95">
        <v>13</v>
      </c>
      <c r="F34" s="95">
        <v>14</v>
      </c>
      <c r="G34" s="95">
        <v>1</v>
      </c>
      <c r="H34" s="95"/>
      <c r="I34" s="95">
        <v>1</v>
      </c>
      <c r="J34" s="95"/>
      <c r="K34" s="95">
        <f t="shared" si="0"/>
        <v>8</v>
      </c>
      <c r="L34" s="95">
        <v>2</v>
      </c>
      <c r="M34" s="95">
        <v>6</v>
      </c>
      <c r="N34" s="95"/>
      <c r="O34" s="162"/>
      <c r="P34" s="95">
        <v>4</v>
      </c>
      <c r="Q34" s="95">
        <v>4</v>
      </c>
      <c r="R34" s="95"/>
      <c r="S34" s="95"/>
      <c r="T34" s="138"/>
      <c r="U34" s="138"/>
      <c r="V34" s="138">
        <v>1</v>
      </c>
      <c r="W34" s="138">
        <v>1</v>
      </c>
    </row>
    <row r="35" spans="1:23" s="100" customFormat="1" ht="37.5" customHeight="1">
      <c r="A35" s="98">
        <f t="shared" si="3"/>
        <v>25</v>
      </c>
      <c r="B35" s="160" t="s">
        <v>144</v>
      </c>
      <c r="C35" s="95">
        <f t="shared" si="1"/>
        <v>17</v>
      </c>
      <c r="D35" s="95">
        <f t="shared" si="2"/>
        <v>24</v>
      </c>
      <c r="E35" s="95">
        <v>14</v>
      </c>
      <c r="F35" s="95">
        <v>17</v>
      </c>
      <c r="G35" s="95">
        <v>3</v>
      </c>
      <c r="H35" s="95"/>
      <c r="I35" s="95">
        <v>3</v>
      </c>
      <c r="J35" s="95"/>
      <c r="K35" s="95">
        <f t="shared" si="0"/>
        <v>7</v>
      </c>
      <c r="L35" s="95">
        <v>3</v>
      </c>
      <c r="M35" s="95">
        <v>4</v>
      </c>
      <c r="N35" s="95"/>
      <c r="O35" s="162"/>
      <c r="P35" s="95">
        <v>11</v>
      </c>
      <c r="Q35" s="95">
        <v>4</v>
      </c>
      <c r="R35" s="95">
        <v>5</v>
      </c>
      <c r="S35" s="95"/>
      <c r="T35" s="138"/>
      <c r="U35" s="138"/>
      <c r="V35" s="138">
        <v>1</v>
      </c>
      <c r="W35" s="138"/>
    </row>
    <row r="36" spans="1:23" s="100" customFormat="1" ht="37.5" customHeight="1">
      <c r="A36" s="98">
        <f t="shared" si="3"/>
        <v>26</v>
      </c>
      <c r="B36" s="160" t="s">
        <v>145</v>
      </c>
      <c r="C36" s="95">
        <f t="shared" si="1"/>
        <v>7</v>
      </c>
      <c r="D36" s="95">
        <f t="shared" si="2"/>
        <v>20</v>
      </c>
      <c r="E36" s="95">
        <v>7</v>
      </c>
      <c r="F36" s="95">
        <v>9</v>
      </c>
      <c r="G36" s="95"/>
      <c r="H36" s="95">
        <v>1</v>
      </c>
      <c r="I36" s="95">
        <v>1</v>
      </c>
      <c r="J36" s="95"/>
      <c r="K36" s="95">
        <f t="shared" si="0"/>
        <v>10</v>
      </c>
      <c r="L36" s="95">
        <v>4</v>
      </c>
      <c r="M36" s="95">
        <v>6</v>
      </c>
      <c r="N36" s="95"/>
      <c r="O36" s="162"/>
      <c r="P36" s="95">
        <v>13</v>
      </c>
      <c r="Q36" s="95">
        <v>15</v>
      </c>
      <c r="R36" s="95"/>
      <c r="S36" s="95"/>
      <c r="T36" s="138"/>
      <c r="U36" s="138"/>
      <c r="V36" s="138"/>
      <c r="W36" s="138">
        <v>1</v>
      </c>
    </row>
    <row r="37" spans="1:23" s="100" customFormat="1" ht="37.5" customHeight="1">
      <c r="A37" s="98">
        <f t="shared" si="3"/>
        <v>27</v>
      </c>
      <c r="B37" s="161" t="s">
        <v>146</v>
      </c>
      <c r="C37" s="95">
        <f t="shared" si="1"/>
        <v>16</v>
      </c>
      <c r="D37" s="95">
        <f t="shared" si="2"/>
        <v>32</v>
      </c>
      <c r="E37" s="95">
        <v>15</v>
      </c>
      <c r="F37" s="95">
        <v>18</v>
      </c>
      <c r="G37" s="95">
        <v>1</v>
      </c>
      <c r="H37" s="95">
        <v>4</v>
      </c>
      <c r="I37" s="95">
        <v>2</v>
      </c>
      <c r="J37" s="95"/>
      <c r="K37" s="95">
        <f t="shared" si="0"/>
        <v>10</v>
      </c>
      <c r="L37" s="95">
        <v>2</v>
      </c>
      <c r="M37" s="95">
        <v>8</v>
      </c>
      <c r="N37" s="95"/>
      <c r="O37" s="162"/>
      <c r="P37" s="95">
        <v>12</v>
      </c>
      <c r="Q37" s="95">
        <v>13</v>
      </c>
      <c r="R37" s="95">
        <v>3</v>
      </c>
      <c r="S37" s="95"/>
      <c r="T37" s="138"/>
      <c r="U37" s="138"/>
      <c r="V37" s="138"/>
      <c r="W37" s="138">
        <v>1</v>
      </c>
    </row>
    <row r="38" spans="1:23" s="100" customFormat="1" ht="37.5" customHeight="1">
      <c r="A38" s="98">
        <f t="shared" si="3"/>
        <v>28</v>
      </c>
      <c r="B38" s="158" t="s">
        <v>147</v>
      </c>
      <c r="C38" s="95">
        <f t="shared" si="1"/>
        <v>5</v>
      </c>
      <c r="D38" s="95">
        <f t="shared" si="2"/>
        <v>16</v>
      </c>
      <c r="E38" s="95">
        <v>4</v>
      </c>
      <c r="F38" s="95">
        <v>8</v>
      </c>
      <c r="G38" s="95">
        <v>1</v>
      </c>
      <c r="H38" s="95">
        <v>3</v>
      </c>
      <c r="I38" s="95">
        <v>2</v>
      </c>
      <c r="J38" s="95">
        <v>1</v>
      </c>
      <c r="K38" s="95">
        <f t="shared" si="0"/>
        <v>5</v>
      </c>
      <c r="L38" s="95">
        <v>2</v>
      </c>
      <c r="M38" s="95">
        <v>3</v>
      </c>
      <c r="N38" s="95"/>
      <c r="O38" s="162"/>
      <c r="P38" s="95">
        <v>12</v>
      </c>
      <c r="Q38" s="95">
        <v>15</v>
      </c>
      <c r="R38" s="95"/>
      <c r="S38" s="95"/>
      <c r="T38" s="138"/>
      <c r="U38" s="138"/>
      <c r="V38" s="138"/>
      <c r="W38" s="138">
        <v>1</v>
      </c>
    </row>
    <row r="39" spans="1:23" s="100" customFormat="1" ht="37.5" customHeight="1">
      <c r="A39" s="98">
        <f t="shared" si="3"/>
        <v>29</v>
      </c>
      <c r="B39" s="160" t="s">
        <v>148</v>
      </c>
      <c r="C39" s="95">
        <f t="shared" si="1"/>
        <v>13</v>
      </c>
      <c r="D39" s="95">
        <f t="shared" si="2"/>
        <v>25</v>
      </c>
      <c r="E39" s="95">
        <v>13</v>
      </c>
      <c r="F39" s="95">
        <v>17</v>
      </c>
      <c r="G39" s="95"/>
      <c r="H39" s="95">
        <v>1</v>
      </c>
      <c r="I39" s="95">
        <v>1</v>
      </c>
      <c r="J39" s="95"/>
      <c r="K39" s="95">
        <f t="shared" si="0"/>
        <v>7</v>
      </c>
      <c r="L39" s="95">
        <v>3</v>
      </c>
      <c r="M39" s="95">
        <v>4</v>
      </c>
      <c r="N39" s="95"/>
      <c r="O39" s="162"/>
      <c r="P39" s="95">
        <v>10</v>
      </c>
      <c r="Q39" s="95">
        <v>10</v>
      </c>
      <c r="R39" s="95"/>
      <c r="S39" s="95"/>
      <c r="T39" s="138"/>
      <c r="U39" s="138"/>
      <c r="V39" s="138"/>
      <c r="W39" s="138">
        <v>1</v>
      </c>
    </row>
    <row r="40" spans="1:23" s="100" customFormat="1" ht="37.5" customHeight="1">
      <c r="A40" s="98">
        <f t="shared" si="3"/>
        <v>30</v>
      </c>
      <c r="B40" s="160" t="s">
        <v>149</v>
      </c>
      <c r="C40" s="95">
        <f t="shared" si="1"/>
        <v>12</v>
      </c>
      <c r="D40" s="95">
        <f t="shared" si="2"/>
        <v>27</v>
      </c>
      <c r="E40" s="95">
        <v>12</v>
      </c>
      <c r="F40" s="95">
        <v>18</v>
      </c>
      <c r="G40" s="95"/>
      <c r="H40" s="95">
        <v>2</v>
      </c>
      <c r="I40" s="95">
        <v>3</v>
      </c>
      <c r="J40" s="95"/>
      <c r="K40" s="95">
        <f t="shared" si="0"/>
        <v>7</v>
      </c>
      <c r="L40" s="95">
        <v>2</v>
      </c>
      <c r="M40" s="95">
        <v>5</v>
      </c>
      <c r="N40" s="95"/>
      <c r="O40" s="162"/>
      <c r="P40" s="95">
        <v>12</v>
      </c>
      <c r="Q40" s="95">
        <v>16</v>
      </c>
      <c r="R40" s="95">
        <v>5</v>
      </c>
      <c r="S40" s="95"/>
      <c r="T40" s="138"/>
      <c r="U40" s="138"/>
      <c r="V40" s="138"/>
      <c r="W40" s="138">
        <v>1</v>
      </c>
    </row>
    <row r="41" spans="1:23" s="100" customFormat="1" ht="37.5" customHeight="1">
      <c r="A41" s="98">
        <f t="shared" si="3"/>
        <v>31</v>
      </c>
      <c r="B41" s="159" t="s">
        <v>150</v>
      </c>
      <c r="C41" s="95">
        <f t="shared" si="1"/>
        <v>12</v>
      </c>
      <c r="D41" s="95">
        <f t="shared" si="2"/>
        <v>20</v>
      </c>
      <c r="E41" s="95">
        <v>11</v>
      </c>
      <c r="F41" s="95">
        <v>12</v>
      </c>
      <c r="G41" s="95">
        <v>1</v>
      </c>
      <c r="H41" s="95">
        <v>1</v>
      </c>
      <c r="I41" s="95">
        <v>2</v>
      </c>
      <c r="J41" s="95"/>
      <c r="K41" s="95">
        <f t="shared" si="0"/>
        <v>7</v>
      </c>
      <c r="L41" s="95">
        <v>2</v>
      </c>
      <c r="M41" s="95">
        <v>5</v>
      </c>
      <c r="N41" s="95"/>
      <c r="O41" s="162"/>
      <c r="P41" s="95">
        <v>10</v>
      </c>
      <c r="Q41" s="95">
        <v>10</v>
      </c>
      <c r="R41" s="95"/>
      <c r="S41" s="95"/>
      <c r="T41" s="138"/>
      <c r="U41" s="138"/>
      <c r="V41" s="138">
        <v>1</v>
      </c>
      <c r="W41" s="138"/>
    </row>
    <row r="42" spans="1:23" s="100" customFormat="1" ht="37.5" customHeight="1">
      <c r="A42" s="98">
        <f t="shared" si="3"/>
        <v>32</v>
      </c>
      <c r="B42" s="158" t="s">
        <v>151</v>
      </c>
      <c r="C42" s="95">
        <f t="shared" si="1"/>
        <v>13</v>
      </c>
      <c r="D42" s="95">
        <f t="shared" si="2"/>
        <v>23</v>
      </c>
      <c r="E42" s="95">
        <v>12</v>
      </c>
      <c r="F42" s="95">
        <v>14</v>
      </c>
      <c r="G42" s="95">
        <v>1</v>
      </c>
      <c r="H42" s="95">
        <v>2</v>
      </c>
      <c r="I42" s="95">
        <v>1</v>
      </c>
      <c r="J42" s="95"/>
      <c r="K42" s="95">
        <f t="shared" si="0"/>
        <v>7</v>
      </c>
      <c r="L42" s="95">
        <v>3</v>
      </c>
      <c r="M42" s="95">
        <v>4</v>
      </c>
      <c r="N42" s="95"/>
      <c r="O42" s="162"/>
      <c r="P42" s="95">
        <v>5</v>
      </c>
      <c r="Q42" s="95">
        <v>6</v>
      </c>
      <c r="R42" s="95"/>
      <c r="S42" s="95"/>
      <c r="T42" s="138"/>
      <c r="U42" s="138"/>
      <c r="V42" s="138">
        <v>1</v>
      </c>
      <c r="W42" s="138">
        <v>1</v>
      </c>
    </row>
    <row r="43" spans="1:23" s="100" customFormat="1" ht="37.5" customHeight="1">
      <c r="A43" s="98">
        <f t="shared" si="3"/>
        <v>33</v>
      </c>
      <c r="B43" s="160" t="s">
        <v>152</v>
      </c>
      <c r="C43" s="95">
        <f t="shared" si="1"/>
        <v>13</v>
      </c>
      <c r="D43" s="95">
        <f t="shared" si="2"/>
        <v>27</v>
      </c>
      <c r="E43" s="95">
        <v>13</v>
      </c>
      <c r="F43" s="95">
        <v>15</v>
      </c>
      <c r="G43" s="95"/>
      <c r="H43" s="95">
        <v>2</v>
      </c>
      <c r="I43" s="95">
        <v>2</v>
      </c>
      <c r="J43" s="95"/>
      <c r="K43" s="95">
        <f t="shared" si="0"/>
        <v>10</v>
      </c>
      <c r="L43" s="95">
        <v>6</v>
      </c>
      <c r="M43" s="95">
        <v>4</v>
      </c>
      <c r="N43" s="95"/>
      <c r="O43" s="162"/>
      <c r="P43" s="95">
        <v>13</v>
      </c>
      <c r="Q43" s="95">
        <v>3</v>
      </c>
      <c r="R43" s="95">
        <v>5</v>
      </c>
      <c r="S43" s="95"/>
      <c r="T43" s="138"/>
      <c r="U43" s="138"/>
      <c r="V43" s="138">
        <v>1</v>
      </c>
      <c r="W43" s="138">
        <v>1</v>
      </c>
    </row>
    <row r="44" spans="1:23" s="100" customFormat="1" ht="37.5" customHeight="1">
      <c r="A44" s="98">
        <f t="shared" si="3"/>
        <v>34</v>
      </c>
      <c r="B44" s="160" t="s">
        <v>153</v>
      </c>
      <c r="C44" s="95">
        <f t="shared" si="1"/>
        <v>3</v>
      </c>
      <c r="D44" s="95">
        <f t="shared" si="2"/>
        <v>18</v>
      </c>
      <c r="E44" s="95">
        <v>2</v>
      </c>
      <c r="F44" s="95">
        <v>6</v>
      </c>
      <c r="G44" s="95">
        <v>1</v>
      </c>
      <c r="H44" s="95">
        <v>2</v>
      </c>
      <c r="I44" s="95">
        <v>2</v>
      </c>
      <c r="J44" s="95"/>
      <c r="K44" s="95">
        <f t="shared" si="0"/>
        <v>10</v>
      </c>
      <c r="L44" s="95">
        <v>4</v>
      </c>
      <c r="M44" s="95">
        <v>6</v>
      </c>
      <c r="N44" s="95"/>
      <c r="O44" s="162"/>
      <c r="P44" s="95">
        <v>4</v>
      </c>
      <c r="Q44" s="95">
        <v>13</v>
      </c>
      <c r="R44" s="95">
        <v>6</v>
      </c>
      <c r="S44" s="95"/>
      <c r="T44" s="138"/>
      <c r="U44" s="138"/>
      <c r="V44" s="138">
        <v>1</v>
      </c>
      <c r="W44" s="138">
        <v>1</v>
      </c>
    </row>
    <row r="45" spans="1:23" s="100" customFormat="1" ht="37.5" customHeight="1">
      <c r="A45" s="98">
        <f t="shared" si="3"/>
        <v>35</v>
      </c>
      <c r="B45" s="161" t="s">
        <v>154</v>
      </c>
      <c r="C45" s="95">
        <f t="shared" si="1"/>
        <v>16</v>
      </c>
      <c r="D45" s="95">
        <f t="shared" si="2"/>
        <v>28</v>
      </c>
      <c r="E45" s="95">
        <v>14</v>
      </c>
      <c r="F45" s="95">
        <v>17</v>
      </c>
      <c r="G45" s="95">
        <v>2</v>
      </c>
      <c r="H45" s="95">
        <v>2</v>
      </c>
      <c r="I45" s="95">
        <v>2</v>
      </c>
      <c r="J45" s="95"/>
      <c r="K45" s="95">
        <f t="shared" si="0"/>
        <v>9</v>
      </c>
      <c r="L45" s="95">
        <v>5</v>
      </c>
      <c r="M45" s="95">
        <v>4</v>
      </c>
      <c r="N45" s="95"/>
      <c r="O45" s="162"/>
      <c r="P45" s="95">
        <v>12</v>
      </c>
      <c r="Q45" s="95">
        <v>10</v>
      </c>
      <c r="R45" s="95"/>
      <c r="S45" s="95"/>
      <c r="T45" s="138"/>
      <c r="U45" s="138"/>
      <c r="V45" s="138">
        <v>1</v>
      </c>
      <c r="W45" s="138"/>
    </row>
    <row r="46" spans="1:23" s="100" customFormat="1" ht="37.5" customHeight="1">
      <c r="A46" s="98">
        <f t="shared" si="3"/>
        <v>36</v>
      </c>
      <c r="B46" s="161" t="s">
        <v>155</v>
      </c>
      <c r="C46" s="95">
        <f t="shared" si="1"/>
        <v>14</v>
      </c>
      <c r="D46" s="95">
        <f t="shared" si="2"/>
        <v>24</v>
      </c>
      <c r="E46" s="95">
        <v>14</v>
      </c>
      <c r="F46" s="95">
        <v>18</v>
      </c>
      <c r="G46" s="95"/>
      <c r="H46" s="95"/>
      <c r="I46" s="95">
        <v>1</v>
      </c>
      <c r="J46" s="95"/>
      <c r="K46" s="95">
        <f t="shared" si="0"/>
        <v>6</v>
      </c>
      <c r="L46" s="95">
        <v>3</v>
      </c>
      <c r="M46" s="95">
        <v>3</v>
      </c>
      <c r="N46" s="95"/>
      <c r="O46" s="162"/>
      <c r="P46" s="95">
        <v>13</v>
      </c>
      <c r="Q46" s="95">
        <v>4</v>
      </c>
      <c r="R46" s="95"/>
      <c r="S46" s="95"/>
      <c r="T46" s="138"/>
      <c r="U46" s="138"/>
      <c r="V46" s="138"/>
      <c r="W46" s="138">
        <v>1</v>
      </c>
    </row>
    <row r="47" spans="1:23" s="100" customFormat="1" ht="37.5" customHeight="1">
      <c r="A47" s="98">
        <f t="shared" si="3"/>
        <v>37</v>
      </c>
      <c r="B47" s="160" t="s">
        <v>156</v>
      </c>
      <c r="C47" s="95">
        <f t="shared" si="1"/>
        <v>15</v>
      </c>
      <c r="D47" s="95">
        <f t="shared" si="2"/>
        <v>28</v>
      </c>
      <c r="E47" s="95">
        <v>12</v>
      </c>
      <c r="F47" s="95">
        <v>18</v>
      </c>
      <c r="G47" s="95">
        <v>3</v>
      </c>
      <c r="H47" s="95">
        <v>2</v>
      </c>
      <c r="I47" s="95">
        <v>2</v>
      </c>
      <c r="J47" s="95"/>
      <c r="K47" s="95">
        <f t="shared" si="0"/>
        <v>8</v>
      </c>
      <c r="L47" s="95">
        <v>2</v>
      </c>
      <c r="M47" s="95">
        <v>6</v>
      </c>
      <c r="N47" s="95"/>
      <c r="O47" s="162"/>
      <c r="P47" s="95">
        <v>3</v>
      </c>
      <c r="Q47" s="95">
        <v>10</v>
      </c>
      <c r="R47" s="95">
        <v>3</v>
      </c>
      <c r="S47" s="95"/>
      <c r="T47" s="138"/>
      <c r="U47" s="138"/>
      <c r="V47" s="138">
        <v>1</v>
      </c>
      <c r="W47" s="138">
        <v>1</v>
      </c>
    </row>
    <row r="48" spans="1:23" s="100" customFormat="1" ht="37.5" customHeight="1">
      <c r="A48" s="98">
        <f t="shared" si="3"/>
        <v>38</v>
      </c>
      <c r="B48" s="158" t="s">
        <v>157</v>
      </c>
      <c r="C48" s="95">
        <f t="shared" si="1"/>
        <v>4</v>
      </c>
      <c r="D48" s="95">
        <f t="shared" si="2"/>
        <v>15</v>
      </c>
      <c r="E48" s="95">
        <v>4</v>
      </c>
      <c r="F48" s="95">
        <v>6</v>
      </c>
      <c r="G48" s="95"/>
      <c r="H48" s="95">
        <v>1</v>
      </c>
      <c r="I48" s="95">
        <v>4</v>
      </c>
      <c r="J48" s="95"/>
      <c r="K48" s="95">
        <f t="shared" si="0"/>
        <v>8</v>
      </c>
      <c r="L48" s="95">
        <v>4</v>
      </c>
      <c r="M48" s="95">
        <v>4</v>
      </c>
      <c r="N48" s="95"/>
      <c r="O48" s="162"/>
      <c r="P48" s="95">
        <v>12</v>
      </c>
      <c r="Q48" s="95">
        <v>9</v>
      </c>
      <c r="R48" s="95"/>
      <c r="S48" s="95"/>
      <c r="T48" s="138">
        <v>1</v>
      </c>
      <c r="U48" s="138"/>
      <c r="V48" s="138">
        <v>1</v>
      </c>
      <c r="W48" s="138">
        <v>1</v>
      </c>
    </row>
    <row r="49" spans="1:23" s="100" customFormat="1" ht="37.5" customHeight="1">
      <c r="A49" s="98">
        <f t="shared" si="3"/>
        <v>39</v>
      </c>
      <c r="B49" s="160" t="s">
        <v>158</v>
      </c>
      <c r="C49" s="95">
        <f t="shared" si="1"/>
        <v>15</v>
      </c>
      <c r="D49" s="95">
        <f t="shared" si="2"/>
        <v>22</v>
      </c>
      <c r="E49" s="95">
        <v>15</v>
      </c>
      <c r="F49" s="95">
        <v>17</v>
      </c>
      <c r="G49" s="95"/>
      <c r="H49" s="95"/>
      <c r="I49" s="95">
        <v>1</v>
      </c>
      <c r="J49" s="95"/>
      <c r="K49" s="95">
        <f t="shared" si="0"/>
        <v>5</v>
      </c>
      <c r="L49" s="95">
        <v>1</v>
      </c>
      <c r="M49" s="95">
        <v>4</v>
      </c>
      <c r="N49" s="95"/>
      <c r="O49" s="162"/>
      <c r="P49" s="95">
        <v>3</v>
      </c>
      <c r="Q49" s="95">
        <v>9</v>
      </c>
      <c r="R49" s="95"/>
      <c r="S49" s="95"/>
      <c r="T49" s="138"/>
      <c r="U49" s="138"/>
      <c r="V49" s="138">
        <v>1</v>
      </c>
      <c r="W49" s="138">
        <v>1</v>
      </c>
    </row>
    <row r="50" spans="1:23" s="100" customFormat="1" ht="37.5" customHeight="1">
      <c r="A50" s="98">
        <f t="shared" si="3"/>
        <v>40</v>
      </c>
      <c r="B50" s="160" t="s">
        <v>159</v>
      </c>
      <c r="C50" s="95">
        <f t="shared" si="1"/>
        <v>16</v>
      </c>
      <c r="D50" s="95">
        <f t="shared" si="2"/>
        <v>23</v>
      </c>
      <c r="E50" s="95">
        <v>15</v>
      </c>
      <c r="F50" s="95">
        <v>18</v>
      </c>
      <c r="G50" s="95">
        <v>1</v>
      </c>
      <c r="H50" s="95">
        <v>1</v>
      </c>
      <c r="I50" s="95">
        <v>3</v>
      </c>
      <c r="J50" s="95"/>
      <c r="K50" s="95">
        <f t="shared" si="0"/>
        <v>4</v>
      </c>
      <c r="L50" s="95">
        <v>2</v>
      </c>
      <c r="M50" s="95">
        <v>2</v>
      </c>
      <c r="N50" s="95"/>
      <c r="O50" s="162">
        <v>1</v>
      </c>
      <c r="P50" s="95">
        <v>5</v>
      </c>
      <c r="Q50" s="95">
        <v>4</v>
      </c>
      <c r="R50" s="95"/>
      <c r="S50" s="95"/>
      <c r="T50" s="138"/>
      <c r="U50" s="138"/>
      <c r="V50" s="138">
        <v>1</v>
      </c>
      <c r="W50" s="138"/>
    </row>
    <row r="51" spans="1:23" s="100" customFormat="1" ht="37.5" customHeight="1">
      <c r="A51" s="98">
        <f t="shared" si="3"/>
        <v>41</v>
      </c>
      <c r="B51" s="160" t="s">
        <v>160</v>
      </c>
      <c r="C51" s="95">
        <f t="shared" si="1"/>
        <v>14</v>
      </c>
      <c r="D51" s="95">
        <f t="shared" si="2"/>
        <v>25</v>
      </c>
      <c r="E51" s="95">
        <v>13</v>
      </c>
      <c r="F51" s="95">
        <v>13</v>
      </c>
      <c r="G51" s="95">
        <v>1</v>
      </c>
      <c r="H51" s="95">
        <v>3</v>
      </c>
      <c r="I51" s="95">
        <v>1</v>
      </c>
      <c r="J51" s="95"/>
      <c r="K51" s="95">
        <f t="shared" si="0"/>
        <v>9</v>
      </c>
      <c r="L51" s="95">
        <v>3</v>
      </c>
      <c r="M51" s="95">
        <v>6</v>
      </c>
      <c r="N51" s="95"/>
      <c r="O51" s="162"/>
      <c r="P51" s="95">
        <v>5</v>
      </c>
      <c r="Q51" s="95">
        <v>5</v>
      </c>
      <c r="R51" s="95">
        <v>5</v>
      </c>
      <c r="S51" s="95"/>
      <c r="T51" s="138"/>
      <c r="U51" s="138"/>
      <c r="V51" s="138">
        <v>1</v>
      </c>
      <c r="W51" s="138"/>
    </row>
    <row r="52" spans="1:23" s="100" customFormat="1" ht="37.5" customHeight="1">
      <c r="A52" s="98">
        <f t="shared" si="3"/>
        <v>42</v>
      </c>
      <c r="B52" s="160" t="s">
        <v>161</v>
      </c>
      <c r="C52" s="95">
        <f t="shared" si="1"/>
        <v>4</v>
      </c>
      <c r="D52" s="95">
        <f t="shared" si="2"/>
        <v>17</v>
      </c>
      <c r="E52" s="95">
        <v>4</v>
      </c>
      <c r="F52" s="95">
        <v>7</v>
      </c>
      <c r="G52" s="95"/>
      <c r="H52" s="95">
        <v>3</v>
      </c>
      <c r="I52" s="95">
        <v>2</v>
      </c>
      <c r="J52" s="95"/>
      <c r="K52" s="95">
        <f t="shared" si="0"/>
        <v>7</v>
      </c>
      <c r="L52" s="95">
        <v>1</v>
      </c>
      <c r="M52" s="95">
        <v>6</v>
      </c>
      <c r="N52" s="95"/>
      <c r="O52" s="162"/>
      <c r="P52" s="95">
        <v>4</v>
      </c>
      <c r="Q52" s="95">
        <v>13</v>
      </c>
      <c r="R52" s="95">
        <v>6</v>
      </c>
      <c r="S52" s="95"/>
      <c r="T52" s="138"/>
      <c r="U52" s="138"/>
      <c r="V52" s="138">
        <v>1</v>
      </c>
      <c r="W52" s="138"/>
    </row>
    <row r="53" spans="1:23" s="100" customFormat="1" ht="37.5" customHeight="1">
      <c r="A53" s="98">
        <f t="shared" si="3"/>
        <v>43</v>
      </c>
      <c r="B53" s="161" t="s">
        <v>162</v>
      </c>
      <c r="C53" s="95">
        <f t="shared" si="1"/>
        <v>15</v>
      </c>
      <c r="D53" s="95">
        <f t="shared" si="2"/>
        <v>22</v>
      </c>
      <c r="E53" s="95">
        <v>14</v>
      </c>
      <c r="F53" s="95">
        <v>14</v>
      </c>
      <c r="G53" s="95">
        <v>1</v>
      </c>
      <c r="H53" s="95"/>
      <c r="I53" s="95">
        <v>2</v>
      </c>
      <c r="J53" s="95"/>
      <c r="K53" s="95">
        <f t="shared" si="0"/>
        <v>8</v>
      </c>
      <c r="L53" s="95">
        <v>3</v>
      </c>
      <c r="M53" s="95">
        <v>5</v>
      </c>
      <c r="N53" s="95"/>
      <c r="O53" s="162"/>
      <c r="P53" s="95">
        <v>4</v>
      </c>
      <c r="Q53" s="95">
        <v>5</v>
      </c>
      <c r="R53" s="95"/>
      <c r="S53" s="95"/>
      <c r="T53" s="138"/>
      <c r="U53" s="138"/>
      <c r="V53" s="138">
        <v>1</v>
      </c>
      <c r="W53" s="138"/>
    </row>
    <row r="54" spans="1:23" s="100" customFormat="1" ht="37.5" customHeight="1">
      <c r="A54" s="98">
        <f t="shared" si="3"/>
        <v>44</v>
      </c>
      <c r="B54" s="158" t="s">
        <v>163</v>
      </c>
      <c r="C54" s="95">
        <f t="shared" si="1"/>
        <v>6</v>
      </c>
      <c r="D54" s="95">
        <f t="shared" si="2"/>
        <v>12</v>
      </c>
      <c r="E54" s="95">
        <v>5</v>
      </c>
      <c r="F54" s="95">
        <v>6</v>
      </c>
      <c r="G54" s="95">
        <v>1</v>
      </c>
      <c r="H54" s="95">
        <v>1</v>
      </c>
      <c r="I54" s="95">
        <v>3</v>
      </c>
      <c r="J54" s="95"/>
      <c r="K54" s="95">
        <f t="shared" si="0"/>
        <v>5</v>
      </c>
      <c r="L54" s="95">
        <v>2</v>
      </c>
      <c r="M54" s="95">
        <v>3</v>
      </c>
      <c r="N54" s="95"/>
      <c r="O54" s="162"/>
      <c r="P54" s="95">
        <v>3</v>
      </c>
      <c r="Q54" s="95">
        <v>13</v>
      </c>
      <c r="R54" s="95"/>
      <c r="S54" s="95"/>
      <c r="T54" s="138"/>
      <c r="U54" s="138"/>
      <c r="V54" s="138">
        <v>1</v>
      </c>
      <c r="W54" s="138">
        <v>1</v>
      </c>
    </row>
    <row r="55" spans="1:23" s="100" customFormat="1" ht="37.5" customHeight="1">
      <c r="A55" s="98">
        <f t="shared" si="3"/>
        <v>45</v>
      </c>
      <c r="B55" s="160" t="s">
        <v>164</v>
      </c>
      <c r="C55" s="95">
        <f t="shared" si="1"/>
        <v>14</v>
      </c>
      <c r="D55" s="95">
        <f t="shared" si="2"/>
        <v>15</v>
      </c>
      <c r="E55" s="95">
        <v>13</v>
      </c>
      <c r="F55" s="95">
        <v>9</v>
      </c>
      <c r="G55" s="95">
        <v>1</v>
      </c>
      <c r="H55" s="95"/>
      <c r="I55" s="95">
        <v>1</v>
      </c>
      <c r="J55" s="95"/>
      <c r="K55" s="95">
        <f t="shared" si="0"/>
        <v>6</v>
      </c>
      <c r="L55" s="95">
        <v>2</v>
      </c>
      <c r="M55" s="95">
        <v>4</v>
      </c>
      <c r="N55" s="95"/>
      <c r="O55" s="162"/>
      <c r="P55" s="95">
        <v>5</v>
      </c>
      <c r="Q55" s="95">
        <v>3</v>
      </c>
      <c r="R55" s="95">
        <v>6</v>
      </c>
      <c r="S55" s="95"/>
      <c r="T55" s="138"/>
      <c r="U55" s="138"/>
      <c r="V55" s="138">
        <v>1</v>
      </c>
      <c r="W55" s="138">
        <v>1</v>
      </c>
    </row>
    <row r="56" spans="1:23" s="100" customFormat="1" ht="37.5" customHeight="1">
      <c r="A56" s="98">
        <f t="shared" si="3"/>
        <v>46</v>
      </c>
      <c r="B56" s="161" t="s">
        <v>165</v>
      </c>
      <c r="C56" s="95">
        <f t="shared" si="1"/>
        <v>14</v>
      </c>
      <c r="D56" s="95">
        <f t="shared" si="2"/>
        <v>22</v>
      </c>
      <c r="E56" s="95">
        <v>13</v>
      </c>
      <c r="F56" s="95">
        <v>14</v>
      </c>
      <c r="G56" s="95">
        <v>1</v>
      </c>
      <c r="H56" s="95">
        <v>2</v>
      </c>
      <c r="I56" s="95">
        <v>2</v>
      </c>
      <c r="J56" s="95"/>
      <c r="K56" s="95">
        <f t="shared" si="0"/>
        <v>6</v>
      </c>
      <c r="L56" s="95">
        <v>2</v>
      </c>
      <c r="M56" s="95">
        <v>4</v>
      </c>
      <c r="N56" s="95"/>
      <c r="O56" s="162"/>
      <c r="P56" s="95">
        <v>3</v>
      </c>
      <c r="Q56" s="95">
        <v>13</v>
      </c>
      <c r="R56" s="95">
        <v>10</v>
      </c>
      <c r="S56" s="95"/>
      <c r="T56" s="138"/>
      <c r="U56" s="138"/>
      <c r="V56" s="138">
        <v>1</v>
      </c>
      <c r="W56" s="138"/>
    </row>
    <row r="57" spans="1:23" s="100" customFormat="1" ht="37.5" customHeight="1">
      <c r="A57" s="98">
        <f t="shared" si="3"/>
        <v>47</v>
      </c>
      <c r="B57" s="161" t="s">
        <v>166</v>
      </c>
      <c r="C57" s="95">
        <f t="shared" si="1"/>
        <v>7</v>
      </c>
      <c r="D57" s="95">
        <f t="shared" si="2"/>
        <v>14</v>
      </c>
      <c r="E57" s="95">
        <v>5</v>
      </c>
      <c r="F57" s="95">
        <v>6</v>
      </c>
      <c r="G57" s="95">
        <v>2</v>
      </c>
      <c r="H57" s="95">
        <v>1</v>
      </c>
      <c r="I57" s="95">
        <v>1</v>
      </c>
      <c r="J57" s="95"/>
      <c r="K57" s="95">
        <f t="shared" si="0"/>
        <v>7</v>
      </c>
      <c r="L57" s="95">
        <v>1</v>
      </c>
      <c r="M57" s="95">
        <v>6</v>
      </c>
      <c r="N57" s="95"/>
      <c r="O57" s="162"/>
      <c r="P57" s="95">
        <v>2</v>
      </c>
      <c r="Q57" s="95">
        <v>5</v>
      </c>
      <c r="R57" s="95">
        <v>5</v>
      </c>
      <c r="S57" s="95"/>
      <c r="T57" s="138"/>
      <c r="U57" s="138"/>
      <c r="V57" s="138">
        <v>0</v>
      </c>
      <c r="W57" s="138"/>
    </row>
    <row r="58" spans="1:23" s="100" customFormat="1" ht="37.5" customHeight="1">
      <c r="A58" s="98">
        <f t="shared" si="3"/>
        <v>48</v>
      </c>
      <c r="B58" s="158" t="s">
        <v>167</v>
      </c>
      <c r="C58" s="95">
        <f t="shared" si="1"/>
        <v>17</v>
      </c>
      <c r="D58" s="95">
        <f t="shared" si="2"/>
        <v>23</v>
      </c>
      <c r="E58" s="95">
        <v>16</v>
      </c>
      <c r="F58" s="95">
        <v>17</v>
      </c>
      <c r="G58" s="95">
        <v>1</v>
      </c>
      <c r="H58" s="95">
        <v>1</v>
      </c>
      <c r="I58" s="95">
        <v>2</v>
      </c>
      <c r="J58" s="95"/>
      <c r="K58" s="95">
        <f t="shared" si="0"/>
        <v>5</v>
      </c>
      <c r="L58" s="95">
        <v>3</v>
      </c>
      <c r="M58" s="95">
        <v>2</v>
      </c>
      <c r="N58" s="95"/>
      <c r="O58" s="162"/>
      <c r="P58" s="95">
        <v>3</v>
      </c>
      <c r="Q58" s="95">
        <v>4</v>
      </c>
      <c r="R58" s="95">
        <v>5</v>
      </c>
      <c r="S58" s="95"/>
      <c r="T58" s="138"/>
      <c r="U58" s="138"/>
      <c r="V58" s="138">
        <v>1</v>
      </c>
      <c r="W58" s="138">
        <v>1</v>
      </c>
    </row>
    <row r="59" spans="1:23" s="100" customFormat="1" ht="37.5" customHeight="1">
      <c r="A59" s="98">
        <f t="shared" si="3"/>
        <v>49</v>
      </c>
      <c r="B59" s="158" t="s">
        <v>168</v>
      </c>
      <c r="C59" s="95">
        <f t="shared" si="1"/>
        <v>6</v>
      </c>
      <c r="D59" s="95">
        <f t="shared" si="2"/>
        <v>21</v>
      </c>
      <c r="E59" s="95">
        <v>6</v>
      </c>
      <c r="F59" s="95">
        <v>8</v>
      </c>
      <c r="G59" s="95"/>
      <c r="H59" s="95">
        <v>3</v>
      </c>
      <c r="I59" s="95">
        <v>4</v>
      </c>
      <c r="J59" s="95"/>
      <c r="K59" s="95">
        <f t="shared" si="0"/>
        <v>10</v>
      </c>
      <c r="L59" s="95">
        <v>4</v>
      </c>
      <c r="M59" s="95">
        <v>6</v>
      </c>
      <c r="N59" s="95"/>
      <c r="O59" s="162"/>
      <c r="P59" s="95">
        <v>3</v>
      </c>
      <c r="Q59" s="95">
        <v>1</v>
      </c>
      <c r="R59" s="95">
        <v>10</v>
      </c>
      <c r="S59" s="95"/>
      <c r="T59" s="138"/>
      <c r="U59" s="138"/>
      <c r="V59" s="138">
        <v>1</v>
      </c>
      <c r="W59" s="138">
        <v>1</v>
      </c>
    </row>
    <row r="60" spans="1:23" s="100" customFormat="1" ht="37.5" customHeight="1">
      <c r="A60" s="98">
        <f t="shared" si="3"/>
        <v>50</v>
      </c>
      <c r="B60" s="160" t="s">
        <v>169</v>
      </c>
      <c r="C60" s="95">
        <f t="shared" si="1"/>
        <v>14</v>
      </c>
      <c r="D60" s="95">
        <f t="shared" si="2"/>
        <v>22</v>
      </c>
      <c r="E60" s="95">
        <v>13</v>
      </c>
      <c r="F60" s="95">
        <v>15</v>
      </c>
      <c r="G60" s="95">
        <v>1</v>
      </c>
      <c r="H60" s="95">
        <v>2</v>
      </c>
      <c r="I60" s="95">
        <v>3</v>
      </c>
      <c r="J60" s="95"/>
      <c r="K60" s="95">
        <f t="shared" si="0"/>
        <v>5</v>
      </c>
      <c r="L60" s="95">
        <v>2</v>
      </c>
      <c r="M60" s="95">
        <v>3</v>
      </c>
      <c r="N60" s="95"/>
      <c r="O60" s="162"/>
      <c r="P60" s="95">
        <v>13</v>
      </c>
      <c r="Q60" s="95">
        <v>6</v>
      </c>
      <c r="R60" s="95">
        <v>2</v>
      </c>
      <c r="S60" s="95"/>
      <c r="T60" s="138"/>
      <c r="U60" s="138"/>
      <c r="V60" s="138">
        <v>1</v>
      </c>
      <c r="W60" s="138">
        <v>1</v>
      </c>
    </row>
    <row r="61" spans="1:23" s="100" customFormat="1" ht="37.5" customHeight="1">
      <c r="A61" s="98">
        <f t="shared" si="3"/>
        <v>51</v>
      </c>
      <c r="B61" s="158" t="s">
        <v>170</v>
      </c>
      <c r="C61" s="95">
        <f aca="true" t="shared" si="4" ref="C61:C75">E61+G61</f>
        <v>5</v>
      </c>
      <c r="D61" s="95">
        <f aca="true" t="shared" si="5" ref="D61:D75">F61+H61+K61</f>
        <v>12</v>
      </c>
      <c r="E61" s="95">
        <v>5</v>
      </c>
      <c r="F61" s="95">
        <v>6</v>
      </c>
      <c r="G61" s="95"/>
      <c r="H61" s="95">
        <v>1</v>
      </c>
      <c r="I61" s="95">
        <v>2</v>
      </c>
      <c r="J61" s="95"/>
      <c r="K61" s="95">
        <f t="shared" si="0"/>
        <v>5</v>
      </c>
      <c r="L61" s="95">
        <v>2</v>
      </c>
      <c r="M61" s="95">
        <v>3</v>
      </c>
      <c r="N61" s="95"/>
      <c r="O61" s="162"/>
      <c r="P61" s="95">
        <v>3</v>
      </c>
      <c r="Q61" s="95">
        <v>12</v>
      </c>
      <c r="R61" s="95"/>
      <c r="S61" s="95"/>
      <c r="T61" s="138"/>
      <c r="U61" s="138"/>
      <c r="V61" s="138"/>
      <c r="W61" s="138">
        <v>1</v>
      </c>
    </row>
    <row r="62" spans="1:23" s="100" customFormat="1" ht="37.5" customHeight="1">
      <c r="A62" s="98">
        <f t="shared" si="3"/>
        <v>52</v>
      </c>
      <c r="B62" s="161" t="s">
        <v>171</v>
      </c>
      <c r="C62" s="95">
        <f t="shared" si="4"/>
        <v>17</v>
      </c>
      <c r="D62" s="95">
        <f t="shared" si="5"/>
        <v>21</v>
      </c>
      <c r="E62" s="95">
        <v>16</v>
      </c>
      <c r="F62" s="95">
        <v>12</v>
      </c>
      <c r="G62" s="95">
        <v>1</v>
      </c>
      <c r="H62" s="95">
        <v>3</v>
      </c>
      <c r="I62" s="95">
        <v>4</v>
      </c>
      <c r="J62" s="95"/>
      <c r="K62" s="95">
        <f t="shared" si="0"/>
        <v>6</v>
      </c>
      <c r="L62" s="95">
        <v>3</v>
      </c>
      <c r="M62" s="95">
        <v>3</v>
      </c>
      <c r="N62" s="95"/>
      <c r="O62" s="162"/>
      <c r="P62" s="95">
        <v>9</v>
      </c>
      <c r="Q62" s="95">
        <v>12</v>
      </c>
      <c r="R62" s="95"/>
      <c r="S62" s="95"/>
      <c r="T62" s="138"/>
      <c r="U62" s="138"/>
      <c r="V62" s="138"/>
      <c r="W62" s="138">
        <v>1</v>
      </c>
    </row>
    <row r="63" spans="1:23" s="100" customFormat="1" ht="37.5" customHeight="1">
      <c r="A63" s="98">
        <f t="shared" si="3"/>
        <v>53</v>
      </c>
      <c r="B63" s="161" t="s">
        <v>172</v>
      </c>
      <c r="C63" s="95">
        <f t="shared" si="4"/>
        <v>6</v>
      </c>
      <c r="D63" s="95">
        <f t="shared" si="5"/>
        <v>16</v>
      </c>
      <c r="E63" s="95">
        <v>6</v>
      </c>
      <c r="F63" s="95">
        <v>8</v>
      </c>
      <c r="G63" s="95"/>
      <c r="H63" s="95">
        <v>1</v>
      </c>
      <c r="I63" s="95">
        <v>4</v>
      </c>
      <c r="J63" s="95"/>
      <c r="K63" s="95">
        <f t="shared" si="0"/>
        <v>7</v>
      </c>
      <c r="L63" s="95">
        <v>4</v>
      </c>
      <c r="M63" s="95">
        <v>3</v>
      </c>
      <c r="N63" s="95"/>
      <c r="O63" s="162"/>
      <c r="P63" s="95">
        <v>10</v>
      </c>
      <c r="Q63" s="95">
        <v>10</v>
      </c>
      <c r="R63" s="95"/>
      <c r="S63" s="95"/>
      <c r="T63" s="138"/>
      <c r="U63" s="138"/>
      <c r="V63" s="138"/>
      <c r="W63" s="138"/>
    </row>
    <row r="64" spans="1:23" s="100" customFormat="1" ht="37.5" customHeight="1">
      <c r="A64" s="98">
        <f t="shared" si="3"/>
        <v>54</v>
      </c>
      <c r="B64" s="159" t="s">
        <v>173</v>
      </c>
      <c r="C64" s="95">
        <f t="shared" si="4"/>
        <v>17</v>
      </c>
      <c r="D64" s="95">
        <f t="shared" si="5"/>
        <v>27</v>
      </c>
      <c r="E64" s="95">
        <v>16</v>
      </c>
      <c r="F64" s="95">
        <v>18</v>
      </c>
      <c r="G64" s="95">
        <v>1</v>
      </c>
      <c r="H64" s="95">
        <v>2</v>
      </c>
      <c r="I64" s="95">
        <v>3</v>
      </c>
      <c r="J64" s="95"/>
      <c r="K64" s="95">
        <f t="shared" si="0"/>
        <v>7</v>
      </c>
      <c r="L64" s="95">
        <v>3</v>
      </c>
      <c r="M64" s="95">
        <v>4</v>
      </c>
      <c r="N64" s="95"/>
      <c r="O64" s="162"/>
      <c r="P64" s="95">
        <v>8</v>
      </c>
      <c r="Q64" s="95">
        <v>14</v>
      </c>
      <c r="R64" s="95"/>
      <c r="S64" s="95"/>
      <c r="T64" s="138"/>
      <c r="U64" s="138"/>
      <c r="V64" s="138"/>
      <c r="W64" s="138"/>
    </row>
    <row r="65" spans="1:23" s="100" customFormat="1" ht="37.5" customHeight="1">
      <c r="A65" s="98">
        <f t="shared" si="3"/>
        <v>55</v>
      </c>
      <c r="B65" s="160" t="s">
        <v>174</v>
      </c>
      <c r="C65" s="95">
        <f t="shared" si="4"/>
        <v>4</v>
      </c>
      <c r="D65" s="95">
        <f t="shared" si="5"/>
        <v>11</v>
      </c>
      <c r="E65" s="95">
        <v>4</v>
      </c>
      <c r="F65" s="95">
        <v>7</v>
      </c>
      <c r="G65" s="95"/>
      <c r="H65" s="95"/>
      <c r="I65" s="95">
        <v>3</v>
      </c>
      <c r="J65" s="95"/>
      <c r="K65" s="95">
        <f t="shared" si="0"/>
        <v>4</v>
      </c>
      <c r="L65" s="95">
        <v>1</v>
      </c>
      <c r="M65" s="95">
        <v>3</v>
      </c>
      <c r="N65" s="95"/>
      <c r="O65" s="162"/>
      <c r="P65" s="95">
        <v>2</v>
      </c>
      <c r="Q65" s="95">
        <v>5</v>
      </c>
      <c r="R65" s="95"/>
      <c r="S65" s="95"/>
      <c r="T65" s="138"/>
      <c r="U65" s="138"/>
      <c r="V65" s="138"/>
      <c r="W65" s="138">
        <v>1</v>
      </c>
    </row>
    <row r="66" spans="1:23" s="100" customFormat="1" ht="37.5" customHeight="1">
      <c r="A66" s="98">
        <f t="shared" si="3"/>
        <v>56</v>
      </c>
      <c r="B66" s="159" t="s">
        <v>175</v>
      </c>
      <c r="C66" s="95">
        <f t="shared" si="4"/>
        <v>16</v>
      </c>
      <c r="D66" s="95">
        <f t="shared" si="5"/>
        <v>24</v>
      </c>
      <c r="E66" s="95">
        <v>16</v>
      </c>
      <c r="F66" s="95">
        <v>18</v>
      </c>
      <c r="G66" s="95"/>
      <c r="H66" s="95">
        <v>1</v>
      </c>
      <c r="I66" s="95">
        <v>3</v>
      </c>
      <c r="J66" s="95"/>
      <c r="K66" s="95">
        <f t="shared" si="0"/>
        <v>5</v>
      </c>
      <c r="L66" s="95">
        <v>2</v>
      </c>
      <c r="M66" s="95">
        <v>3</v>
      </c>
      <c r="N66" s="95"/>
      <c r="O66" s="162"/>
      <c r="P66" s="95">
        <v>7</v>
      </c>
      <c r="Q66" s="95">
        <v>12</v>
      </c>
      <c r="R66" s="95"/>
      <c r="S66" s="95"/>
      <c r="T66" s="138"/>
      <c r="U66" s="138"/>
      <c r="V66" s="138"/>
      <c r="W66" s="138"/>
    </row>
    <row r="67" spans="1:23" s="100" customFormat="1" ht="37.5" customHeight="1">
      <c r="A67" s="98">
        <f t="shared" si="3"/>
        <v>57</v>
      </c>
      <c r="B67" s="160" t="s">
        <v>176</v>
      </c>
      <c r="C67" s="95">
        <f t="shared" si="4"/>
        <v>6</v>
      </c>
      <c r="D67" s="95">
        <f t="shared" si="5"/>
        <v>13</v>
      </c>
      <c r="E67" s="95">
        <v>6</v>
      </c>
      <c r="F67" s="95">
        <v>7</v>
      </c>
      <c r="G67" s="95"/>
      <c r="H67" s="95"/>
      <c r="I67" s="95">
        <v>2</v>
      </c>
      <c r="J67" s="95"/>
      <c r="K67" s="95">
        <f t="shared" si="0"/>
        <v>6</v>
      </c>
      <c r="L67" s="95">
        <v>2</v>
      </c>
      <c r="M67" s="95">
        <v>4</v>
      </c>
      <c r="N67" s="95"/>
      <c r="O67" s="162"/>
      <c r="P67" s="95">
        <v>9</v>
      </c>
      <c r="Q67" s="95">
        <v>9</v>
      </c>
      <c r="R67" s="95"/>
      <c r="S67" s="95"/>
      <c r="T67" s="138"/>
      <c r="U67" s="138"/>
      <c r="V67" s="138"/>
      <c r="W67" s="138"/>
    </row>
    <row r="68" spans="1:23" s="100" customFormat="1" ht="37.5" customHeight="1">
      <c r="A68" s="98">
        <f t="shared" si="3"/>
        <v>58</v>
      </c>
      <c r="B68" s="158" t="s">
        <v>177</v>
      </c>
      <c r="C68" s="95">
        <f t="shared" si="4"/>
        <v>8</v>
      </c>
      <c r="D68" s="95">
        <f t="shared" si="5"/>
        <v>17</v>
      </c>
      <c r="E68" s="95">
        <v>7</v>
      </c>
      <c r="F68" s="95">
        <v>9</v>
      </c>
      <c r="G68" s="95">
        <v>1</v>
      </c>
      <c r="H68" s="95">
        <v>2</v>
      </c>
      <c r="I68" s="95">
        <v>2</v>
      </c>
      <c r="J68" s="95"/>
      <c r="K68" s="95">
        <f t="shared" si="0"/>
        <v>6</v>
      </c>
      <c r="L68" s="95">
        <v>2</v>
      </c>
      <c r="M68" s="95">
        <v>4</v>
      </c>
      <c r="N68" s="95"/>
      <c r="O68" s="162"/>
      <c r="P68" s="95">
        <v>8</v>
      </c>
      <c r="Q68" s="95">
        <v>14</v>
      </c>
      <c r="R68" s="95"/>
      <c r="S68" s="95"/>
      <c r="T68" s="138"/>
      <c r="U68" s="138"/>
      <c r="V68" s="138"/>
      <c r="W68" s="138">
        <v>1</v>
      </c>
    </row>
    <row r="69" spans="1:23" s="100" customFormat="1" ht="37.5" customHeight="1">
      <c r="A69" s="98">
        <f t="shared" si="3"/>
        <v>59</v>
      </c>
      <c r="B69" s="160" t="s">
        <v>178</v>
      </c>
      <c r="C69" s="95">
        <f t="shared" si="4"/>
        <v>11</v>
      </c>
      <c r="D69" s="95">
        <f t="shared" si="5"/>
        <v>23</v>
      </c>
      <c r="E69" s="95">
        <v>10</v>
      </c>
      <c r="F69" s="95">
        <v>14</v>
      </c>
      <c r="G69" s="95">
        <v>1</v>
      </c>
      <c r="H69" s="95">
        <v>1</v>
      </c>
      <c r="I69" s="95">
        <v>4</v>
      </c>
      <c r="J69" s="95"/>
      <c r="K69" s="95">
        <f t="shared" si="0"/>
        <v>8</v>
      </c>
      <c r="L69" s="95">
        <v>3</v>
      </c>
      <c r="M69" s="95">
        <v>5</v>
      </c>
      <c r="N69" s="95"/>
      <c r="O69" s="162"/>
      <c r="P69" s="95">
        <v>2</v>
      </c>
      <c r="Q69" s="95">
        <v>16</v>
      </c>
      <c r="R69" s="95"/>
      <c r="S69" s="95"/>
      <c r="T69" s="138"/>
      <c r="U69" s="138"/>
      <c r="V69" s="138">
        <v>1</v>
      </c>
      <c r="W69" s="138"/>
    </row>
    <row r="70" spans="1:23" s="100" customFormat="1" ht="37.5" customHeight="1">
      <c r="A70" s="98">
        <f t="shared" si="3"/>
        <v>60</v>
      </c>
      <c r="B70" s="160" t="s">
        <v>179</v>
      </c>
      <c r="C70" s="95">
        <f t="shared" si="4"/>
        <v>9</v>
      </c>
      <c r="D70" s="95">
        <f t="shared" si="5"/>
        <v>10</v>
      </c>
      <c r="E70" s="95">
        <v>8</v>
      </c>
      <c r="F70" s="95">
        <v>3</v>
      </c>
      <c r="G70" s="95">
        <v>1</v>
      </c>
      <c r="H70" s="95"/>
      <c r="I70" s="95">
        <v>3</v>
      </c>
      <c r="J70" s="95"/>
      <c r="K70" s="95">
        <f t="shared" si="0"/>
        <v>7</v>
      </c>
      <c r="L70" s="95">
        <v>2</v>
      </c>
      <c r="M70" s="95">
        <v>5</v>
      </c>
      <c r="N70" s="95"/>
      <c r="O70" s="162"/>
      <c r="P70" s="95">
        <v>8</v>
      </c>
      <c r="Q70" s="95">
        <v>15</v>
      </c>
      <c r="R70" s="95"/>
      <c r="S70" s="95"/>
      <c r="T70" s="138"/>
      <c r="U70" s="138"/>
      <c r="V70" s="138">
        <v>1</v>
      </c>
      <c r="W70" s="138">
        <v>2</v>
      </c>
    </row>
    <row r="71" spans="1:23" s="100" customFormat="1" ht="37.5" customHeight="1">
      <c r="A71" s="98">
        <f t="shared" si="3"/>
        <v>61</v>
      </c>
      <c r="B71" s="160" t="s">
        <v>180</v>
      </c>
      <c r="C71" s="95">
        <f t="shared" si="4"/>
        <v>11</v>
      </c>
      <c r="D71" s="95">
        <f t="shared" si="5"/>
        <v>25</v>
      </c>
      <c r="E71" s="95">
        <v>10</v>
      </c>
      <c r="F71" s="95">
        <v>14</v>
      </c>
      <c r="G71" s="95">
        <v>1</v>
      </c>
      <c r="H71" s="95">
        <v>2</v>
      </c>
      <c r="I71" s="95">
        <v>3</v>
      </c>
      <c r="J71" s="95"/>
      <c r="K71" s="95">
        <f t="shared" si="0"/>
        <v>9</v>
      </c>
      <c r="L71" s="95">
        <v>3</v>
      </c>
      <c r="M71" s="95">
        <v>6</v>
      </c>
      <c r="N71" s="95"/>
      <c r="O71" s="162"/>
      <c r="P71" s="95">
        <v>7</v>
      </c>
      <c r="Q71" s="95">
        <v>16</v>
      </c>
      <c r="R71" s="95"/>
      <c r="S71" s="95"/>
      <c r="T71" s="138"/>
      <c r="U71" s="138"/>
      <c r="V71" s="138"/>
      <c r="W71" s="138"/>
    </row>
    <row r="72" spans="1:23" s="100" customFormat="1" ht="37.5" customHeight="1">
      <c r="A72" s="98">
        <f t="shared" si="3"/>
        <v>62</v>
      </c>
      <c r="B72" s="161" t="s">
        <v>181</v>
      </c>
      <c r="C72" s="95">
        <f t="shared" si="4"/>
        <v>7</v>
      </c>
      <c r="D72" s="95">
        <f t="shared" si="5"/>
        <v>13</v>
      </c>
      <c r="E72" s="95">
        <v>7</v>
      </c>
      <c r="F72" s="95">
        <v>6</v>
      </c>
      <c r="G72" s="95"/>
      <c r="H72" s="95">
        <v>2</v>
      </c>
      <c r="I72" s="95">
        <v>3</v>
      </c>
      <c r="J72" s="95"/>
      <c r="K72" s="95">
        <f t="shared" si="0"/>
        <v>5</v>
      </c>
      <c r="L72" s="95">
        <v>1</v>
      </c>
      <c r="M72" s="95">
        <v>4</v>
      </c>
      <c r="N72" s="95"/>
      <c r="O72" s="162"/>
      <c r="P72" s="95">
        <v>6</v>
      </c>
      <c r="Q72" s="95">
        <v>14</v>
      </c>
      <c r="R72" s="95"/>
      <c r="S72" s="95"/>
      <c r="T72" s="138"/>
      <c r="U72" s="138"/>
      <c r="V72" s="138"/>
      <c r="W72" s="138">
        <v>2</v>
      </c>
    </row>
    <row r="73" spans="1:23" s="100" customFormat="1" ht="37.5" customHeight="1">
      <c r="A73" s="98">
        <f t="shared" si="3"/>
        <v>63</v>
      </c>
      <c r="B73" s="158" t="s">
        <v>182</v>
      </c>
      <c r="C73" s="95">
        <f t="shared" si="4"/>
        <v>11</v>
      </c>
      <c r="D73" s="95">
        <f t="shared" si="5"/>
        <v>18</v>
      </c>
      <c r="E73" s="95">
        <v>10</v>
      </c>
      <c r="F73" s="95">
        <v>7</v>
      </c>
      <c r="G73" s="95">
        <v>1</v>
      </c>
      <c r="H73" s="95">
        <v>2</v>
      </c>
      <c r="I73" s="95">
        <v>1</v>
      </c>
      <c r="J73" s="95"/>
      <c r="K73" s="95">
        <f t="shared" si="0"/>
        <v>9</v>
      </c>
      <c r="L73" s="95">
        <v>3</v>
      </c>
      <c r="M73" s="95">
        <v>6</v>
      </c>
      <c r="N73" s="95"/>
      <c r="O73" s="162"/>
      <c r="P73" s="95">
        <v>15</v>
      </c>
      <c r="Q73" s="95">
        <v>2</v>
      </c>
      <c r="R73" s="95"/>
      <c r="S73" s="95"/>
      <c r="T73" s="138"/>
      <c r="U73" s="138"/>
      <c r="V73" s="138"/>
      <c r="W73" s="138">
        <v>1</v>
      </c>
    </row>
    <row r="74" spans="1:23" s="100" customFormat="1" ht="37.5" customHeight="1">
      <c r="A74" s="98">
        <f t="shared" si="3"/>
        <v>64</v>
      </c>
      <c r="B74" s="158" t="s">
        <v>183</v>
      </c>
      <c r="C74" s="95">
        <f t="shared" si="4"/>
        <v>6</v>
      </c>
      <c r="D74" s="95">
        <f t="shared" si="5"/>
        <v>10</v>
      </c>
      <c r="E74" s="95">
        <v>5</v>
      </c>
      <c r="F74" s="95">
        <v>2</v>
      </c>
      <c r="G74" s="95">
        <v>1</v>
      </c>
      <c r="H74" s="95">
        <v>1</v>
      </c>
      <c r="I74" s="95">
        <v>2</v>
      </c>
      <c r="J74" s="95"/>
      <c r="K74" s="95">
        <f t="shared" si="0"/>
        <v>7</v>
      </c>
      <c r="L74" s="95">
        <v>3</v>
      </c>
      <c r="M74" s="95">
        <v>4</v>
      </c>
      <c r="N74" s="95"/>
      <c r="O74" s="162"/>
      <c r="P74" s="95">
        <v>3</v>
      </c>
      <c r="Q74" s="95">
        <v>8</v>
      </c>
      <c r="R74" s="95"/>
      <c r="S74" s="95"/>
      <c r="T74" s="138"/>
      <c r="U74" s="138"/>
      <c r="V74" s="138"/>
      <c r="W74" s="138">
        <v>2</v>
      </c>
    </row>
    <row r="75" spans="1:23" s="100" customFormat="1" ht="37.5" customHeight="1" thickBot="1">
      <c r="A75" s="98">
        <f t="shared" si="3"/>
        <v>65</v>
      </c>
      <c r="B75" s="158" t="s">
        <v>184</v>
      </c>
      <c r="C75" s="95">
        <f t="shared" si="4"/>
        <v>14</v>
      </c>
      <c r="D75" s="95">
        <f t="shared" si="5"/>
        <v>23</v>
      </c>
      <c r="E75" s="95">
        <v>14</v>
      </c>
      <c r="F75" s="95">
        <v>16</v>
      </c>
      <c r="G75" s="95"/>
      <c r="H75" s="95">
        <v>2</v>
      </c>
      <c r="I75" s="95">
        <v>2</v>
      </c>
      <c r="J75" s="95"/>
      <c r="K75" s="95">
        <f>L75+M75</f>
        <v>5</v>
      </c>
      <c r="L75" s="95">
        <v>2</v>
      </c>
      <c r="M75" s="95">
        <v>3</v>
      </c>
      <c r="N75" s="95"/>
      <c r="O75" s="162"/>
      <c r="P75" s="95">
        <v>8</v>
      </c>
      <c r="Q75" s="95">
        <v>10</v>
      </c>
      <c r="R75" s="95"/>
      <c r="S75" s="95"/>
      <c r="T75" s="138"/>
      <c r="U75" s="138"/>
      <c r="V75" s="138">
        <v>1</v>
      </c>
      <c r="W75" s="138"/>
    </row>
    <row r="76" spans="1:23" s="100" customFormat="1" ht="45" customHeight="1" thickBot="1">
      <c r="A76" s="267" t="s">
        <v>57</v>
      </c>
      <c r="B76" s="268"/>
      <c r="C76" s="163">
        <f>E76+G76</f>
        <v>921</v>
      </c>
      <c r="D76" s="163">
        <f>F76+H76</f>
        <v>767</v>
      </c>
      <c r="E76" s="163">
        <v>783</v>
      </c>
      <c r="F76" s="163">
        <v>682</v>
      </c>
      <c r="G76" s="163">
        <v>138</v>
      </c>
      <c r="H76" s="163">
        <v>85</v>
      </c>
      <c r="I76" s="163">
        <v>138</v>
      </c>
      <c r="J76" s="163"/>
      <c r="K76" s="163">
        <f>L76+M76+N76+O76</f>
        <v>629</v>
      </c>
      <c r="L76" s="163">
        <v>158</v>
      </c>
      <c r="M76" s="163">
        <v>392</v>
      </c>
      <c r="N76" s="163">
        <v>56</v>
      </c>
      <c r="O76" s="163">
        <v>23</v>
      </c>
      <c r="P76" s="163">
        <v>297</v>
      </c>
      <c r="Q76" s="163">
        <v>356</v>
      </c>
      <c r="R76" s="163">
        <f>SUM(R11:R75)</f>
        <v>146</v>
      </c>
      <c r="S76" s="163">
        <v>45</v>
      </c>
      <c r="T76" s="163">
        <f>SUM(T11:T75)</f>
        <v>3</v>
      </c>
      <c r="U76" s="163">
        <v>5</v>
      </c>
      <c r="V76" s="163">
        <v>22</v>
      </c>
      <c r="W76" s="163">
        <v>25</v>
      </c>
    </row>
    <row r="79" spans="1:18" ht="45.75" customHeight="1">
      <c r="A79" s="101"/>
      <c r="B79" s="249" t="s">
        <v>118</v>
      </c>
      <c r="C79" s="249"/>
      <c r="D79" s="249"/>
      <c r="E79" s="249"/>
      <c r="F79" s="249"/>
      <c r="G79" s="249"/>
      <c r="H79" s="101"/>
      <c r="I79" s="101"/>
      <c r="K79" s="101"/>
      <c r="L79" s="102"/>
      <c r="M79" s="102"/>
      <c r="N79" s="248" t="s">
        <v>191</v>
      </c>
      <c r="O79" s="248"/>
      <c r="P79" s="248"/>
      <c r="Q79" s="248"/>
      <c r="R79" s="102"/>
    </row>
    <row r="80" spans="1:23" ht="45.75">
      <c r="A80" s="103"/>
      <c r="B80" s="103"/>
      <c r="C80" s="153">
        <v>1281</v>
      </c>
      <c r="D80" s="154"/>
      <c r="E80" s="153">
        <v>783</v>
      </c>
      <c r="F80" s="154"/>
      <c r="G80" s="153">
        <v>70</v>
      </c>
      <c r="H80" s="154"/>
      <c r="I80" s="155"/>
      <c r="J80" s="155">
        <f>K76+I76</f>
        <v>767</v>
      </c>
      <c r="K80" s="153"/>
      <c r="L80" s="156"/>
      <c r="M80" s="156"/>
      <c r="N80" s="156"/>
      <c r="O80" s="154"/>
      <c r="P80" s="153"/>
      <c r="Q80" s="156"/>
      <c r="R80" s="156"/>
      <c r="S80" s="154"/>
      <c r="T80" s="153"/>
      <c r="U80" s="154"/>
      <c r="V80" s="153"/>
      <c r="W80" s="154"/>
    </row>
    <row r="81" spans="1:25" ht="35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6"/>
      <c r="T81" s="106"/>
      <c r="U81" s="106"/>
      <c r="V81" s="106"/>
      <c r="W81" s="106"/>
      <c r="X81" s="106"/>
      <c r="Y81" s="106"/>
    </row>
    <row r="82" spans="1:18" ht="45.75">
      <c r="A82" s="103"/>
      <c r="B82" s="103"/>
      <c r="C82" s="103"/>
      <c r="D82" s="103"/>
      <c r="E82" s="157"/>
      <c r="F82" s="103"/>
      <c r="G82" s="103"/>
      <c r="H82" s="103"/>
      <c r="I82" s="103"/>
      <c r="J82" s="103"/>
      <c r="K82" s="103"/>
      <c r="L82" s="104"/>
      <c r="M82" s="104"/>
      <c r="N82" s="104"/>
      <c r="O82" s="104"/>
      <c r="P82" s="104"/>
      <c r="Q82" s="104"/>
      <c r="R82" s="104"/>
    </row>
    <row r="83" spans="1:18" ht="45.75">
      <c r="A83" s="103"/>
      <c r="B83" s="103"/>
      <c r="C83" s="103"/>
      <c r="D83" s="103"/>
      <c r="E83" s="103"/>
      <c r="F83" s="103"/>
      <c r="G83" s="107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1" ht="45.75">
      <c r="A84" s="103"/>
      <c r="B84" s="103"/>
      <c r="C84" s="103"/>
      <c r="D84" s="103"/>
      <c r="E84" s="103"/>
      <c r="F84" s="103"/>
      <c r="G84" s="107"/>
      <c r="H84" s="104"/>
      <c r="I84" s="104"/>
      <c r="J84" s="104"/>
      <c r="K84" s="104"/>
    </row>
  </sheetData>
  <sheetProtection/>
  <mergeCells count="30">
    <mergeCell ref="U1:W1"/>
    <mergeCell ref="I4:K4"/>
    <mergeCell ref="A2:W2"/>
    <mergeCell ref="A3:W3"/>
    <mergeCell ref="O4:Q4"/>
    <mergeCell ref="R7:R9"/>
    <mergeCell ref="P7:P9"/>
    <mergeCell ref="E5:W5"/>
    <mergeCell ref="E6:H6"/>
    <mergeCell ref="V6:W8"/>
    <mergeCell ref="T6:U8"/>
    <mergeCell ref="A76:B76"/>
    <mergeCell ref="N8:N9"/>
    <mergeCell ref="L8:M8"/>
    <mergeCell ref="I7:I9"/>
    <mergeCell ref="K7:O7"/>
    <mergeCell ref="J7:J9"/>
    <mergeCell ref="E7:F8"/>
    <mergeCell ref="C5:D8"/>
    <mergeCell ref="B5:B9"/>
    <mergeCell ref="N79:Q79"/>
    <mergeCell ref="B79:G79"/>
    <mergeCell ref="V4:W4"/>
    <mergeCell ref="A5:A9"/>
    <mergeCell ref="K8:K9"/>
    <mergeCell ref="S7:S9"/>
    <mergeCell ref="Q7:Q9"/>
    <mergeCell ref="O8:O9"/>
    <mergeCell ref="G7:H8"/>
    <mergeCell ref="I6:S6"/>
  </mergeCells>
  <printOptions/>
  <pageMargins left="0.2362204724409449" right="0.03937007874015748" top="0.03937007874015748" bottom="0.03937007874015748" header="0.07874015748031496" footer="0.07874015748031496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52"/>
  <sheetViews>
    <sheetView view="pageBreakPreview" zoomScale="55" zoomScaleNormal="55" zoomScaleSheetLayoutView="55" zoomScalePageLayoutView="0" workbookViewId="0" topLeftCell="A1">
      <pane ySplit="9" topLeftCell="A21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8.00390625" style="7" customWidth="1"/>
    <col min="2" max="2" width="56.8515625" style="7" customWidth="1"/>
    <col min="3" max="4" width="14.8515625" style="7" customWidth="1"/>
    <col min="5" max="18" width="10.7109375" style="7" customWidth="1"/>
    <col min="19" max="19" width="12.28125" style="7" customWidth="1"/>
    <col min="20" max="20" width="10.7109375" style="7" customWidth="1"/>
    <col min="21" max="16384" width="9.140625" style="7" customWidth="1"/>
  </cols>
  <sheetData>
    <row r="1" spans="18:20" ht="27.75">
      <c r="R1" s="284" t="s">
        <v>65</v>
      </c>
      <c r="S1" s="284"/>
      <c r="T1" s="284"/>
    </row>
    <row r="2" spans="1:20" ht="33" customHeight="1">
      <c r="A2" s="195" t="s">
        <v>203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36" customHeight="1" thickBot="1">
      <c r="A3" s="195" t="s">
        <v>105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24" customHeight="1" thickBot="1">
      <c r="A4" s="281" t="s">
        <v>0</v>
      </c>
      <c r="B4" s="282" t="s">
        <v>98</v>
      </c>
      <c r="C4" s="282" t="s">
        <v>49</v>
      </c>
      <c r="D4" s="282"/>
      <c r="E4" s="282" t="s">
        <v>4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ht="24" customHeight="1" thickBot="1">
      <c r="A5" s="281"/>
      <c r="B5" s="282"/>
      <c r="C5" s="282"/>
      <c r="D5" s="282"/>
      <c r="E5" s="282" t="s">
        <v>100</v>
      </c>
      <c r="F5" s="282"/>
      <c r="G5" s="282"/>
      <c r="H5" s="282"/>
      <c r="I5" s="282"/>
      <c r="J5" s="282"/>
      <c r="K5" s="282"/>
      <c r="L5" s="282"/>
      <c r="M5" s="282" t="s">
        <v>101</v>
      </c>
      <c r="N5" s="282"/>
      <c r="O5" s="282"/>
      <c r="P5" s="282"/>
      <c r="Q5" s="282"/>
      <c r="R5" s="282"/>
      <c r="S5" s="282"/>
      <c r="T5" s="282"/>
    </row>
    <row r="6" spans="1:20" ht="24" customHeight="1" thickBot="1">
      <c r="A6" s="281"/>
      <c r="B6" s="282"/>
      <c r="C6" s="282"/>
      <c r="D6" s="282"/>
      <c r="E6" s="282" t="s">
        <v>49</v>
      </c>
      <c r="F6" s="282"/>
      <c r="G6" s="282" t="s">
        <v>102</v>
      </c>
      <c r="H6" s="282"/>
      <c r="I6" s="282" t="s">
        <v>103</v>
      </c>
      <c r="J6" s="282"/>
      <c r="K6" s="282" t="s">
        <v>104</v>
      </c>
      <c r="L6" s="282"/>
      <c r="M6" s="282" t="s">
        <v>49</v>
      </c>
      <c r="N6" s="282"/>
      <c r="O6" s="282" t="s">
        <v>102</v>
      </c>
      <c r="P6" s="282"/>
      <c r="Q6" s="282" t="s">
        <v>103</v>
      </c>
      <c r="R6" s="282"/>
      <c r="S6" s="282" t="s">
        <v>104</v>
      </c>
      <c r="T6" s="282"/>
    </row>
    <row r="7" spans="1:20" ht="29.25" customHeight="1" thickBo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21" customHeight="1" thickBot="1">
      <c r="A8" s="281"/>
      <c r="B8" s="282"/>
      <c r="C8" s="116" t="s">
        <v>190</v>
      </c>
      <c r="D8" s="117" t="s">
        <v>194</v>
      </c>
      <c r="E8" s="116" t="s">
        <v>190</v>
      </c>
      <c r="F8" s="117" t="s">
        <v>194</v>
      </c>
      <c r="G8" s="116" t="s">
        <v>190</v>
      </c>
      <c r="H8" s="117" t="s">
        <v>194</v>
      </c>
      <c r="I8" s="116" t="s">
        <v>190</v>
      </c>
      <c r="J8" s="117" t="s">
        <v>194</v>
      </c>
      <c r="K8" s="116" t="s">
        <v>190</v>
      </c>
      <c r="L8" s="117" t="s">
        <v>194</v>
      </c>
      <c r="M8" s="116" t="s">
        <v>190</v>
      </c>
      <c r="N8" s="117" t="s">
        <v>194</v>
      </c>
      <c r="O8" s="116" t="s">
        <v>190</v>
      </c>
      <c r="P8" s="117" t="s">
        <v>194</v>
      </c>
      <c r="Q8" s="116" t="s">
        <v>190</v>
      </c>
      <c r="R8" s="117" t="s">
        <v>194</v>
      </c>
      <c r="S8" s="116" t="s">
        <v>190</v>
      </c>
      <c r="T8" s="117" t="s">
        <v>194</v>
      </c>
    </row>
    <row r="9" spans="1:20" ht="21" customHeight="1" thickBo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</row>
    <row r="10" spans="1:20" ht="19.5" customHeight="1">
      <c r="A10" s="114">
        <v>1</v>
      </c>
      <c r="B10" s="88" t="s">
        <v>11</v>
      </c>
      <c r="C10" s="143"/>
      <c r="D10" s="145"/>
      <c r="E10" s="136"/>
      <c r="F10" s="136"/>
      <c r="G10" s="136"/>
      <c r="H10" s="133"/>
      <c r="I10" s="72"/>
      <c r="J10" s="72"/>
      <c r="K10" s="72"/>
      <c r="L10" s="70"/>
      <c r="M10" s="139"/>
      <c r="N10" s="144"/>
      <c r="O10" s="139"/>
      <c r="P10" s="144"/>
      <c r="Q10" s="72"/>
      <c r="R10" s="72"/>
      <c r="S10" s="71"/>
      <c r="T10" s="73"/>
    </row>
    <row r="11" spans="1:20" ht="19.5" customHeight="1">
      <c r="A11" s="74">
        <v>2</v>
      </c>
      <c r="B11" s="75" t="s">
        <v>12</v>
      </c>
      <c r="C11" s="143"/>
      <c r="D11" s="145"/>
      <c r="E11" s="136"/>
      <c r="F11" s="136"/>
      <c r="G11" s="136"/>
      <c r="H11" s="133"/>
      <c r="I11" s="78"/>
      <c r="J11" s="78"/>
      <c r="K11" s="78"/>
      <c r="L11" s="76"/>
      <c r="M11" s="134"/>
      <c r="N11" s="145"/>
      <c r="O11" s="134"/>
      <c r="P11" s="145"/>
      <c r="Q11" s="78"/>
      <c r="R11" s="78"/>
      <c r="S11" s="77"/>
      <c r="T11" s="79"/>
    </row>
    <row r="12" spans="1:20" ht="19.5" customHeight="1">
      <c r="A12" s="74">
        <v>3</v>
      </c>
      <c r="B12" s="75" t="s">
        <v>13</v>
      </c>
      <c r="C12" s="143"/>
      <c r="D12" s="145"/>
      <c r="E12" s="136"/>
      <c r="F12" s="136"/>
      <c r="G12" s="136"/>
      <c r="H12" s="133"/>
      <c r="I12" s="78"/>
      <c r="J12" s="78"/>
      <c r="K12" s="78"/>
      <c r="L12" s="76"/>
      <c r="M12" s="134"/>
      <c r="N12" s="145"/>
      <c r="O12" s="134"/>
      <c r="P12" s="145"/>
      <c r="Q12" s="78"/>
      <c r="R12" s="78"/>
      <c r="S12" s="77"/>
      <c r="T12" s="79"/>
    </row>
    <row r="13" spans="1:20" ht="19.5" customHeight="1">
      <c r="A13" s="74">
        <v>4</v>
      </c>
      <c r="B13" s="80" t="s">
        <v>14</v>
      </c>
      <c r="C13" s="143">
        <f aca="true" t="shared" si="0" ref="C13:C20">E13+I13+K13+M13+Q13+S13</f>
        <v>44</v>
      </c>
      <c r="D13" s="145">
        <f aca="true" t="shared" si="1" ref="D13:D20">H13+J13+L13+N13+R13+T13</f>
        <v>29</v>
      </c>
      <c r="E13" s="133">
        <v>35</v>
      </c>
      <c r="F13" s="133">
        <v>23</v>
      </c>
      <c r="G13" s="133">
        <v>35</v>
      </c>
      <c r="H13" s="133">
        <v>23</v>
      </c>
      <c r="I13" s="78">
        <v>1</v>
      </c>
      <c r="J13" s="78">
        <v>2</v>
      </c>
      <c r="K13" s="76">
        <v>2</v>
      </c>
      <c r="L13" s="76"/>
      <c r="M13" s="145">
        <v>6</v>
      </c>
      <c r="N13" s="145">
        <v>3</v>
      </c>
      <c r="O13" s="145">
        <v>6</v>
      </c>
      <c r="P13" s="145">
        <v>3</v>
      </c>
      <c r="Q13" s="78"/>
      <c r="R13" s="78"/>
      <c r="S13" s="77"/>
      <c r="T13" s="79">
        <v>1</v>
      </c>
    </row>
    <row r="14" spans="1:20" ht="19.5" customHeight="1">
      <c r="A14" s="74">
        <v>5</v>
      </c>
      <c r="B14" s="75" t="s">
        <v>15</v>
      </c>
      <c r="C14" s="143">
        <f t="shared" si="0"/>
        <v>39</v>
      </c>
      <c r="D14" s="145">
        <f t="shared" si="1"/>
        <v>26</v>
      </c>
      <c r="E14" s="133">
        <v>33</v>
      </c>
      <c r="F14" s="133">
        <v>23</v>
      </c>
      <c r="G14" s="133">
        <v>33</v>
      </c>
      <c r="H14" s="133">
        <v>23</v>
      </c>
      <c r="I14" s="78"/>
      <c r="J14" s="78"/>
      <c r="K14" s="76"/>
      <c r="L14" s="76"/>
      <c r="M14" s="145">
        <v>6</v>
      </c>
      <c r="N14" s="145">
        <v>2</v>
      </c>
      <c r="O14" s="145">
        <v>6</v>
      </c>
      <c r="P14" s="145">
        <v>2</v>
      </c>
      <c r="Q14" s="78"/>
      <c r="R14" s="78">
        <v>1</v>
      </c>
      <c r="S14" s="77"/>
      <c r="T14" s="79"/>
    </row>
    <row r="15" spans="1:20" ht="19.5" customHeight="1">
      <c r="A15" s="74">
        <v>6</v>
      </c>
      <c r="B15" s="80" t="s">
        <v>16</v>
      </c>
      <c r="C15" s="143">
        <f t="shared" si="0"/>
        <v>58</v>
      </c>
      <c r="D15" s="145">
        <f t="shared" si="1"/>
        <v>46</v>
      </c>
      <c r="E15" s="133">
        <v>52</v>
      </c>
      <c r="F15" s="133">
        <v>43</v>
      </c>
      <c r="G15" s="133">
        <v>52</v>
      </c>
      <c r="H15" s="133">
        <v>43</v>
      </c>
      <c r="I15" s="78">
        <v>1</v>
      </c>
      <c r="J15" s="78">
        <v>2</v>
      </c>
      <c r="K15" s="76"/>
      <c r="L15" s="76"/>
      <c r="M15" s="145">
        <v>5</v>
      </c>
      <c r="N15" s="145">
        <v>1</v>
      </c>
      <c r="O15" s="145">
        <v>5</v>
      </c>
      <c r="P15" s="145">
        <v>1</v>
      </c>
      <c r="Q15" s="78"/>
      <c r="R15" s="78"/>
      <c r="S15" s="77"/>
      <c r="T15" s="79"/>
    </row>
    <row r="16" spans="1:20" ht="19.5" customHeight="1">
      <c r="A16" s="74">
        <v>7</v>
      </c>
      <c r="B16" s="75" t="s">
        <v>17</v>
      </c>
      <c r="C16" s="143">
        <f t="shared" si="0"/>
        <v>72</v>
      </c>
      <c r="D16" s="145">
        <f t="shared" si="1"/>
        <v>55</v>
      </c>
      <c r="E16" s="133">
        <v>69</v>
      </c>
      <c r="F16" s="133">
        <v>52</v>
      </c>
      <c r="G16" s="133">
        <v>69</v>
      </c>
      <c r="H16" s="133">
        <v>52</v>
      </c>
      <c r="I16" s="78"/>
      <c r="J16" s="78"/>
      <c r="K16" s="76"/>
      <c r="L16" s="76"/>
      <c r="M16" s="145">
        <v>3</v>
      </c>
      <c r="N16" s="145">
        <v>2</v>
      </c>
      <c r="O16" s="145">
        <v>3</v>
      </c>
      <c r="P16" s="145">
        <v>2</v>
      </c>
      <c r="Q16" s="78"/>
      <c r="R16" s="78"/>
      <c r="S16" s="77"/>
      <c r="T16" s="79">
        <v>1</v>
      </c>
    </row>
    <row r="17" spans="1:20" ht="19.5" customHeight="1">
      <c r="A17" s="74">
        <v>8</v>
      </c>
      <c r="B17" s="75" t="s">
        <v>18</v>
      </c>
      <c r="C17" s="143">
        <f t="shared" si="0"/>
        <v>17</v>
      </c>
      <c r="D17" s="145">
        <f t="shared" si="1"/>
        <v>16</v>
      </c>
      <c r="E17" s="133">
        <v>9</v>
      </c>
      <c r="F17" s="133">
        <v>8</v>
      </c>
      <c r="G17" s="133">
        <v>9</v>
      </c>
      <c r="H17" s="133">
        <v>8</v>
      </c>
      <c r="I17" s="78">
        <v>2</v>
      </c>
      <c r="J17" s="78">
        <v>3</v>
      </c>
      <c r="K17" s="76"/>
      <c r="L17" s="76"/>
      <c r="M17" s="145">
        <v>6</v>
      </c>
      <c r="N17" s="145">
        <v>4</v>
      </c>
      <c r="O17" s="145">
        <v>6</v>
      </c>
      <c r="P17" s="145">
        <v>4</v>
      </c>
      <c r="Q17" s="78"/>
      <c r="R17" s="78">
        <v>1</v>
      </c>
      <c r="S17" s="77"/>
      <c r="T17" s="79"/>
    </row>
    <row r="18" spans="1:20" ht="19.5" customHeight="1">
      <c r="A18" s="74">
        <v>9</v>
      </c>
      <c r="B18" s="80" t="s">
        <v>19</v>
      </c>
      <c r="C18" s="143">
        <f t="shared" si="0"/>
        <v>20</v>
      </c>
      <c r="D18" s="145">
        <f t="shared" si="1"/>
        <v>12</v>
      </c>
      <c r="E18" s="133">
        <v>12</v>
      </c>
      <c r="F18" s="133">
        <v>8</v>
      </c>
      <c r="G18" s="133">
        <v>12</v>
      </c>
      <c r="H18" s="133">
        <v>8</v>
      </c>
      <c r="I18" s="78"/>
      <c r="J18" s="78"/>
      <c r="K18" s="76">
        <v>1</v>
      </c>
      <c r="L18" s="76">
        <v>1</v>
      </c>
      <c r="M18" s="145">
        <v>7</v>
      </c>
      <c r="N18" s="145">
        <v>3</v>
      </c>
      <c r="O18" s="145">
        <v>7</v>
      </c>
      <c r="P18" s="145">
        <v>3</v>
      </c>
      <c r="Q18" s="78"/>
      <c r="R18" s="78"/>
      <c r="S18" s="77"/>
      <c r="T18" s="79"/>
    </row>
    <row r="19" spans="1:20" ht="19.5" customHeight="1">
      <c r="A19" s="74">
        <v>10</v>
      </c>
      <c r="B19" s="75" t="s">
        <v>20</v>
      </c>
      <c r="C19" s="143">
        <f t="shared" si="0"/>
        <v>47</v>
      </c>
      <c r="D19" s="145">
        <f t="shared" si="1"/>
        <v>33</v>
      </c>
      <c r="E19" s="133">
        <v>42</v>
      </c>
      <c r="F19" s="133">
        <v>32</v>
      </c>
      <c r="G19" s="133">
        <v>42</v>
      </c>
      <c r="H19" s="133">
        <v>32</v>
      </c>
      <c r="I19" s="78"/>
      <c r="J19" s="78"/>
      <c r="K19" s="76"/>
      <c r="L19" s="76"/>
      <c r="M19" s="145">
        <v>5</v>
      </c>
      <c r="N19" s="145">
        <v>1</v>
      </c>
      <c r="O19" s="145">
        <v>5</v>
      </c>
      <c r="P19" s="145">
        <v>1</v>
      </c>
      <c r="Q19" s="78"/>
      <c r="R19" s="78"/>
      <c r="S19" s="77"/>
      <c r="T19" s="79"/>
    </row>
    <row r="20" spans="1:20" ht="19.5" customHeight="1">
      <c r="A20" s="74">
        <v>11</v>
      </c>
      <c r="B20" s="75" t="s">
        <v>81</v>
      </c>
      <c r="C20" s="143">
        <f t="shared" si="0"/>
        <v>92</v>
      </c>
      <c r="D20" s="145">
        <f t="shared" si="1"/>
        <v>75</v>
      </c>
      <c r="E20" s="133">
        <v>90</v>
      </c>
      <c r="F20" s="133">
        <v>74</v>
      </c>
      <c r="G20" s="133">
        <v>90</v>
      </c>
      <c r="H20" s="133">
        <v>74</v>
      </c>
      <c r="I20" s="78">
        <v>2</v>
      </c>
      <c r="J20" s="78">
        <v>1</v>
      </c>
      <c r="K20" s="76"/>
      <c r="L20" s="76"/>
      <c r="M20" s="145"/>
      <c r="N20" s="145"/>
      <c r="O20" s="145"/>
      <c r="P20" s="145"/>
      <c r="Q20" s="78"/>
      <c r="R20" s="78"/>
      <c r="S20" s="77"/>
      <c r="T20" s="79"/>
    </row>
    <row r="21" spans="1:20" ht="19.5" customHeight="1">
      <c r="A21" s="74">
        <v>12</v>
      </c>
      <c r="B21" s="75" t="s">
        <v>21</v>
      </c>
      <c r="C21" s="143"/>
      <c r="D21" s="145"/>
      <c r="E21" s="133"/>
      <c r="F21" s="133"/>
      <c r="G21" s="133"/>
      <c r="H21" s="133"/>
      <c r="I21" s="78"/>
      <c r="J21" s="78"/>
      <c r="K21" s="76"/>
      <c r="L21" s="76"/>
      <c r="M21" s="145"/>
      <c r="N21" s="145"/>
      <c r="O21" s="145"/>
      <c r="P21" s="145"/>
      <c r="Q21" s="81"/>
      <c r="R21" s="81"/>
      <c r="S21" s="82"/>
      <c r="T21" s="8"/>
    </row>
    <row r="22" spans="1:20" ht="19.5" customHeight="1">
      <c r="A22" s="74">
        <v>13</v>
      </c>
      <c r="B22" s="75" t="s">
        <v>22</v>
      </c>
      <c r="C22" s="143">
        <f aca="true" t="shared" si="2" ref="C22:C31">E22+I22+K22+M22+Q22+S22</f>
        <v>17</v>
      </c>
      <c r="D22" s="145">
        <f aca="true" t="shared" si="3" ref="D22:D31">H22+J22+L22+N22+R22+T22</f>
        <v>12</v>
      </c>
      <c r="E22" s="133">
        <v>11</v>
      </c>
      <c r="F22" s="133">
        <v>9</v>
      </c>
      <c r="G22" s="133">
        <v>11</v>
      </c>
      <c r="H22" s="133">
        <v>9</v>
      </c>
      <c r="I22" s="78"/>
      <c r="J22" s="78"/>
      <c r="K22" s="76"/>
      <c r="L22" s="76"/>
      <c r="M22" s="145">
        <v>3</v>
      </c>
      <c r="N22" s="145">
        <v>1</v>
      </c>
      <c r="O22" s="145">
        <v>3</v>
      </c>
      <c r="P22" s="145">
        <v>1</v>
      </c>
      <c r="Q22" s="78">
        <v>3</v>
      </c>
      <c r="R22" s="78">
        <v>2</v>
      </c>
      <c r="S22" s="77"/>
      <c r="T22" s="79"/>
    </row>
    <row r="23" spans="1:20" ht="19.5" customHeight="1">
      <c r="A23" s="74">
        <v>14</v>
      </c>
      <c r="B23" s="75" t="s">
        <v>23</v>
      </c>
      <c r="C23" s="143">
        <f t="shared" si="2"/>
        <v>28</v>
      </c>
      <c r="D23" s="145">
        <f t="shared" si="3"/>
        <v>23</v>
      </c>
      <c r="E23" s="133">
        <v>23</v>
      </c>
      <c r="F23" s="133">
        <v>20</v>
      </c>
      <c r="G23" s="133">
        <v>23</v>
      </c>
      <c r="H23" s="133">
        <v>20</v>
      </c>
      <c r="I23" s="78"/>
      <c r="J23" s="78"/>
      <c r="K23" s="76"/>
      <c r="L23" s="76"/>
      <c r="M23" s="145">
        <v>3</v>
      </c>
      <c r="N23" s="145">
        <v>2</v>
      </c>
      <c r="O23" s="145">
        <v>3</v>
      </c>
      <c r="P23" s="145">
        <v>2</v>
      </c>
      <c r="Q23" s="78"/>
      <c r="R23" s="78"/>
      <c r="S23" s="77">
        <v>2</v>
      </c>
      <c r="T23" s="79">
        <v>1</v>
      </c>
    </row>
    <row r="24" spans="1:20" ht="19.5" customHeight="1">
      <c r="A24" s="74">
        <v>15</v>
      </c>
      <c r="B24" s="75" t="s">
        <v>24</v>
      </c>
      <c r="C24" s="143">
        <f t="shared" si="2"/>
        <v>63</v>
      </c>
      <c r="D24" s="145">
        <f t="shared" si="3"/>
        <v>55</v>
      </c>
      <c r="E24" s="133">
        <v>57</v>
      </c>
      <c r="F24" s="133">
        <v>50</v>
      </c>
      <c r="G24" s="133">
        <v>57</v>
      </c>
      <c r="H24" s="133">
        <v>50</v>
      </c>
      <c r="I24" s="78">
        <v>2</v>
      </c>
      <c r="J24" s="78">
        <v>2</v>
      </c>
      <c r="K24" s="76">
        <v>1</v>
      </c>
      <c r="L24" s="76">
        <v>1</v>
      </c>
      <c r="M24" s="145">
        <v>3</v>
      </c>
      <c r="N24" s="145">
        <v>2</v>
      </c>
      <c r="O24" s="145">
        <v>3</v>
      </c>
      <c r="P24" s="145">
        <v>2</v>
      </c>
      <c r="Q24" s="78"/>
      <c r="R24" s="78"/>
      <c r="S24" s="77"/>
      <c r="T24" s="79"/>
    </row>
    <row r="25" spans="1:20" ht="19.5" customHeight="1">
      <c r="A25" s="74">
        <v>16</v>
      </c>
      <c r="B25" s="75" t="s">
        <v>25</v>
      </c>
      <c r="C25" s="143">
        <f t="shared" si="2"/>
        <v>15</v>
      </c>
      <c r="D25" s="145">
        <f t="shared" si="3"/>
        <v>11</v>
      </c>
      <c r="E25" s="133">
        <v>11</v>
      </c>
      <c r="F25" s="133">
        <v>9</v>
      </c>
      <c r="G25" s="133">
        <v>11</v>
      </c>
      <c r="H25" s="133">
        <v>9</v>
      </c>
      <c r="I25" s="78"/>
      <c r="J25" s="78"/>
      <c r="K25" s="76"/>
      <c r="L25" s="76"/>
      <c r="M25" s="145">
        <v>4</v>
      </c>
      <c r="N25" s="145">
        <v>2</v>
      </c>
      <c r="O25" s="145">
        <v>4</v>
      </c>
      <c r="P25" s="145">
        <v>2</v>
      </c>
      <c r="Q25" s="78"/>
      <c r="R25" s="78"/>
      <c r="S25" s="77"/>
      <c r="T25" s="79"/>
    </row>
    <row r="26" spans="1:20" ht="19.5" customHeight="1">
      <c r="A26" s="74">
        <v>17</v>
      </c>
      <c r="B26" s="75" t="s">
        <v>26</v>
      </c>
      <c r="C26" s="143">
        <f t="shared" si="2"/>
        <v>15</v>
      </c>
      <c r="D26" s="145">
        <f t="shared" si="3"/>
        <v>14</v>
      </c>
      <c r="E26" s="133">
        <v>9</v>
      </c>
      <c r="F26" s="133">
        <v>8</v>
      </c>
      <c r="G26" s="133">
        <v>9</v>
      </c>
      <c r="H26" s="133">
        <v>8</v>
      </c>
      <c r="I26" s="78"/>
      <c r="J26" s="78"/>
      <c r="K26" s="76"/>
      <c r="L26" s="76"/>
      <c r="M26" s="145">
        <v>6</v>
      </c>
      <c r="N26" s="145">
        <v>6</v>
      </c>
      <c r="O26" s="145">
        <v>6</v>
      </c>
      <c r="P26" s="145">
        <v>6</v>
      </c>
      <c r="Q26" s="78"/>
      <c r="R26" s="78"/>
      <c r="S26" s="77"/>
      <c r="T26" s="79"/>
    </row>
    <row r="27" spans="1:20" ht="19.5" customHeight="1">
      <c r="A27" s="74">
        <v>18</v>
      </c>
      <c r="B27" s="75" t="s">
        <v>27</v>
      </c>
      <c r="C27" s="143">
        <f t="shared" si="2"/>
        <v>23</v>
      </c>
      <c r="D27" s="145">
        <f t="shared" si="3"/>
        <v>15</v>
      </c>
      <c r="E27" s="133">
        <v>14</v>
      </c>
      <c r="F27" s="133">
        <v>10</v>
      </c>
      <c r="G27" s="133">
        <v>14</v>
      </c>
      <c r="H27" s="133">
        <v>10</v>
      </c>
      <c r="I27" s="78">
        <v>1</v>
      </c>
      <c r="J27" s="78">
        <v>1</v>
      </c>
      <c r="K27" s="76">
        <v>1</v>
      </c>
      <c r="L27" s="76">
        <v>1</v>
      </c>
      <c r="M27" s="145">
        <v>5</v>
      </c>
      <c r="N27" s="145">
        <v>2</v>
      </c>
      <c r="O27" s="145">
        <v>5</v>
      </c>
      <c r="P27" s="145">
        <v>2</v>
      </c>
      <c r="Q27" s="78"/>
      <c r="R27" s="78"/>
      <c r="S27" s="77">
        <v>2</v>
      </c>
      <c r="T27" s="79">
        <v>1</v>
      </c>
    </row>
    <row r="28" spans="1:20" ht="19.5" customHeight="1">
      <c r="A28" s="74">
        <v>19</v>
      </c>
      <c r="B28" s="75" t="s">
        <v>106</v>
      </c>
      <c r="C28" s="143">
        <f t="shared" si="2"/>
        <v>40</v>
      </c>
      <c r="D28" s="145">
        <f t="shared" si="3"/>
        <v>30</v>
      </c>
      <c r="E28" s="133">
        <v>29</v>
      </c>
      <c r="F28" s="133">
        <v>23</v>
      </c>
      <c r="G28" s="133">
        <v>29</v>
      </c>
      <c r="H28" s="133">
        <v>23</v>
      </c>
      <c r="I28" s="78"/>
      <c r="J28" s="78"/>
      <c r="K28" s="76"/>
      <c r="L28" s="76"/>
      <c r="M28" s="145">
        <v>8</v>
      </c>
      <c r="N28" s="145">
        <v>5</v>
      </c>
      <c r="O28" s="145">
        <v>8</v>
      </c>
      <c r="P28" s="145">
        <v>5</v>
      </c>
      <c r="Q28" s="78">
        <v>3</v>
      </c>
      <c r="R28" s="78">
        <v>2</v>
      </c>
      <c r="S28" s="77"/>
      <c r="T28" s="79"/>
    </row>
    <row r="29" spans="1:20" ht="19.5" customHeight="1">
      <c r="A29" s="74">
        <v>20</v>
      </c>
      <c r="B29" s="75" t="s">
        <v>29</v>
      </c>
      <c r="C29" s="143">
        <f t="shared" si="2"/>
        <v>57</v>
      </c>
      <c r="D29" s="145">
        <f t="shared" si="3"/>
        <v>52</v>
      </c>
      <c r="E29" s="133">
        <v>51</v>
      </c>
      <c r="F29" s="133">
        <v>48</v>
      </c>
      <c r="G29" s="133">
        <v>51</v>
      </c>
      <c r="H29" s="133">
        <v>48</v>
      </c>
      <c r="I29" s="78"/>
      <c r="J29" s="78"/>
      <c r="K29" s="76"/>
      <c r="L29" s="76"/>
      <c r="M29" s="145">
        <v>6</v>
      </c>
      <c r="N29" s="145">
        <v>4</v>
      </c>
      <c r="O29" s="145">
        <v>6</v>
      </c>
      <c r="P29" s="145">
        <v>4</v>
      </c>
      <c r="Q29" s="78"/>
      <c r="R29" s="78"/>
      <c r="S29" s="77"/>
      <c r="T29" s="79"/>
    </row>
    <row r="30" spans="1:20" ht="19.5" customHeight="1">
      <c r="A30" s="74">
        <v>21</v>
      </c>
      <c r="B30" s="75" t="s">
        <v>30</v>
      </c>
      <c r="C30" s="143">
        <f t="shared" si="2"/>
        <v>34</v>
      </c>
      <c r="D30" s="145">
        <f t="shared" si="3"/>
        <v>25</v>
      </c>
      <c r="E30" s="133">
        <v>28</v>
      </c>
      <c r="F30" s="133">
        <v>23</v>
      </c>
      <c r="G30" s="133">
        <v>32</v>
      </c>
      <c r="H30" s="133">
        <v>23</v>
      </c>
      <c r="I30" s="78">
        <v>2</v>
      </c>
      <c r="J30" s="78"/>
      <c r="K30" s="76"/>
      <c r="L30" s="76"/>
      <c r="M30" s="145">
        <v>4</v>
      </c>
      <c r="N30" s="145">
        <v>2</v>
      </c>
      <c r="O30" s="145">
        <v>4</v>
      </c>
      <c r="P30" s="145">
        <v>2</v>
      </c>
      <c r="Q30" s="78"/>
      <c r="R30" s="78"/>
      <c r="S30" s="77"/>
      <c r="T30" s="79"/>
    </row>
    <row r="31" spans="1:20" ht="19.5" customHeight="1">
      <c r="A31" s="74">
        <v>22</v>
      </c>
      <c r="B31" s="75" t="s">
        <v>31</v>
      </c>
      <c r="C31" s="143">
        <f t="shared" si="2"/>
        <v>15</v>
      </c>
      <c r="D31" s="145">
        <f t="shared" si="3"/>
        <v>11</v>
      </c>
      <c r="E31" s="133">
        <v>11</v>
      </c>
      <c r="F31" s="133">
        <v>11</v>
      </c>
      <c r="G31" s="133">
        <v>11</v>
      </c>
      <c r="H31" s="133">
        <v>11</v>
      </c>
      <c r="I31" s="78">
        <v>4</v>
      </c>
      <c r="J31" s="78"/>
      <c r="K31" s="76"/>
      <c r="L31" s="76"/>
      <c r="M31" s="145"/>
      <c r="N31" s="145"/>
      <c r="O31" s="145"/>
      <c r="P31" s="145"/>
      <c r="Q31" s="78"/>
      <c r="R31" s="78"/>
      <c r="S31" s="77"/>
      <c r="T31" s="79"/>
    </row>
    <row r="32" spans="1:20" ht="19.5" customHeight="1">
      <c r="A32" s="74">
        <v>23</v>
      </c>
      <c r="B32" s="75" t="s">
        <v>32</v>
      </c>
      <c r="C32" s="143"/>
      <c r="D32" s="145"/>
      <c r="E32" s="133"/>
      <c r="F32" s="133"/>
      <c r="G32" s="133"/>
      <c r="H32" s="133"/>
      <c r="I32" s="78"/>
      <c r="J32" s="78"/>
      <c r="K32" s="76"/>
      <c r="L32" s="76"/>
      <c r="M32" s="145"/>
      <c r="N32" s="145"/>
      <c r="O32" s="145"/>
      <c r="P32" s="145"/>
      <c r="Q32" s="78"/>
      <c r="R32" s="78"/>
      <c r="S32" s="77"/>
      <c r="T32" s="79"/>
    </row>
    <row r="33" spans="1:20" ht="19.5" customHeight="1">
      <c r="A33" s="74">
        <v>24</v>
      </c>
      <c r="B33" s="75" t="s">
        <v>33</v>
      </c>
      <c r="C33" s="143"/>
      <c r="D33" s="145"/>
      <c r="E33" s="133"/>
      <c r="F33" s="133"/>
      <c r="G33" s="133"/>
      <c r="H33" s="133"/>
      <c r="I33" s="78"/>
      <c r="J33" s="78"/>
      <c r="K33" s="76"/>
      <c r="L33" s="76"/>
      <c r="M33" s="145"/>
      <c r="N33" s="145"/>
      <c r="O33" s="145"/>
      <c r="P33" s="145"/>
      <c r="Q33" s="78"/>
      <c r="R33" s="78"/>
      <c r="S33" s="77"/>
      <c r="T33" s="79"/>
    </row>
    <row r="34" spans="1:20" ht="19.5" customHeight="1">
      <c r="A34" s="74">
        <v>25</v>
      </c>
      <c r="B34" s="75" t="s">
        <v>34</v>
      </c>
      <c r="C34" s="143">
        <f aca="true" t="shared" si="4" ref="C34:C40">E34+I34+K34+M34+Q34+S34</f>
        <v>19</v>
      </c>
      <c r="D34" s="145">
        <f aca="true" t="shared" si="5" ref="D34:D40">H34+J34+L34+N34+R34+T34</f>
        <v>17</v>
      </c>
      <c r="E34" s="133">
        <v>8</v>
      </c>
      <c r="F34" s="133">
        <v>11</v>
      </c>
      <c r="G34" s="133">
        <v>8</v>
      </c>
      <c r="H34" s="133">
        <v>11</v>
      </c>
      <c r="I34" s="78">
        <v>2</v>
      </c>
      <c r="J34" s="78">
        <v>1</v>
      </c>
      <c r="K34" s="76">
        <v>1</v>
      </c>
      <c r="L34" s="76">
        <v>1</v>
      </c>
      <c r="M34" s="145">
        <v>4</v>
      </c>
      <c r="N34" s="145">
        <v>2</v>
      </c>
      <c r="O34" s="145">
        <v>7</v>
      </c>
      <c r="P34" s="145">
        <v>4</v>
      </c>
      <c r="Q34" s="78">
        <v>2</v>
      </c>
      <c r="R34" s="78">
        <v>1</v>
      </c>
      <c r="S34" s="77">
        <v>2</v>
      </c>
      <c r="T34" s="79">
        <v>1</v>
      </c>
    </row>
    <row r="35" spans="1:20" ht="19.5" customHeight="1">
      <c r="A35" s="74">
        <v>26</v>
      </c>
      <c r="B35" s="75" t="s">
        <v>35</v>
      </c>
      <c r="C35" s="143">
        <f t="shared" si="4"/>
        <v>7</v>
      </c>
      <c r="D35" s="145">
        <f t="shared" si="5"/>
        <v>5</v>
      </c>
      <c r="E35" s="133">
        <v>1</v>
      </c>
      <c r="F35" s="133">
        <v>2</v>
      </c>
      <c r="G35" s="133">
        <v>1</v>
      </c>
      <c r="H35" s="133">
        <v>2</v>
      </c>
      <c r="I35" s="78">
        <v>1</v>
      </c>
      <c r="J35" s="78"/>
      <c r="K35" s="76"/>
      <c r="L35" s="76"/>
      <c r="M35" s="145">
        <v>5</v>
      </c>
      <c r="N35" s="145">
        <v>2</v>
      </c>
      <c r="O35" s="145">
        <v>6</v>
      </c>
      <c r="P35" s="145">
        <v>5</v>
      </c>
      <c r="Q35" s="78"/>
      <c r="R35" s="78">
        <v>1</v>
      </c>
      <c r="S35" s="77"/>
      <c r="T35" s="79"/>
    </row>
    <row r="36" spans="1:20" ht="19.5" customHeight="1">
      <c r="A36" s="74">
        <v>27</v>
      </c>
      <c r="B36" s="75" t="s">
        <v>36</v>
      </c>
      <c r="C36" s="143">
        <f t="shared" si="4"/>
        <v>10</v>
      </c>
      <c r="D36" s="145">
        <f t="shared" si="5"/>
        <v>25</v>
      </c>
      <c r="E36" s="133">
        <v>6</v>
      </c>
      <c r="F36" s="133">
        <v>19</v>
      </c>
      <c r="G36" s="133">
        <v>6</v>
      </c>
      <c r="H36" s="133">
        <v>19</v>
      </c>
      <c r="I36" s="78">
        <v>2</v>
      </c>
      <c r="J36" s="78">
        <v>3</v>
      </c>
      <c r="K36" s="76"/>
      <c r="L36" s="76"/>
      <c r="M36" s="145">
        <v>2</v>
      </c>
      <c r="N36" s="145">
        <v>3</v>
      </c>
      <c r="O36" s="145">
        <v>4</v>
      </c>
      <c r="P36" s="145">
        <v>2</v>
      </c>
      <c r="Q36" s="78"/>
      <c r="R36" s="78"/>
      <c r="S36" s="77"/>
      <c r="T36" s="79"/>
    </row>
    <row r="37" spans="1:20" ht="19.5" customHeight="1">
      <c r="A37" s="74">
        <v>28</v>
      </c>
      <c r="B37" s="75" t="s">
        <v>107</v>
      </c>
      <c r="C37" s="143">
        <f t="shared" si="4"/>
        <v>16</v>
      </c>
      <c r="D37" s="145">
        <f t="shared" si="5"/>
        <v>12</v>
      </c>
      <c r="E37" s="133">
        <v>12</v>
      </c>
      <c r="F37" s="133">
        <v>8</v>
      </c>
      <c r="G37" s="133">
        <v>12</v>
      </c>
      <c r="H37" s="133">
        <v>8</v>
      </c>
      <c r="I37" s="78"/>
      <c r="J37" s="78"/>
      <c r="K37" s="76"/>
      <c r="L37" s="76"/>
      <c r="M37" s="145">
        <v>4</v>
      </c>
      <c r="N37" s="145">
        <v>4</v>
      </c>
      <c r="O37" s="145">
        <v>5</v>
      </c>
      <c r="P37" s="145">
        <v>4</v>
      </c>
      <c r="Q37" s="78"/>
      <c r="R37" s="78"/>
      <c r="S37" s="77"/>
      <c r="T37" s="79"/>
    </row>
    <row r="38" spans="1:20" ht="19.5" customHeight="1">
      <c r="A38" s="74">
        <v>29</v>
      </c>
      <c r="B38" s="75" t="s">
        <v>37</v>
      </c>
      <c r="C38" s="143">
        <f t="shared" si="4"/>
        <v>16</v>
      </c>
      <c r="D38" s="145">
        <f t="shared" si="5"/>
        <v>18</v>
      </c>
      <c r="E38" s="133">
        <v>8</v>
      </c>
      <c r="F38" s="133">
        <v>14</v>
      </c>
      <c r="G38" s="133">
        <v>8</v>
      </c>
      <c r="H38" s="133">
        <v>14</v>
      </c>
      <c r="I38" s="78">
        <v>2</v>
      </c>
      <c r="J38" s="78">
        <v>1</v>
      </c>
      <c r="K38" s="76"/>
      <c r="L38" s="76"/>
      <c r="M38" s="145">
        <v>6</v>
      </c>
      <c r="N38" s="145">
        <v>3</v>
      </c>
      <c r="O38" s="145">
        <v>8</v>
      </c>
      <c r="P38" s="145">
        <v>6</v>
      </c>
      <c r="Q38" s="78"/>
      <c r="R38" s="78"/>
      <c r="S38" s="77"/>
      <c r="T38" s="79"/>
    </row>
    <row r="39" spans="1:20" ht="19.5" customHeight="1">
      <c r="A39" s="74">
        <v>30</v>
      </c>
      <c r="B39" s="75" t="s">
        <v>38</v>
      </c>
      <c r="C39" s="143">
        <f t="shared" si="4"/>
        <v>37</v>
      </c>
      <c r="D39" s="145">
        <f t="shared" si="5"/>
        <v>46</v>
      </c>
      <c r="E39" s="133">
        <v>27</v>
      </c>
      <c r="F39" s="133">
        <v>40</v>
      </c>
      <c r="G39" s="133">
        <v>27</v>
      </c>
      <c r="H39" s="133">
        <v>40</v>
      </c>
      <c r="I39" s="78">
        <v>3</v>
      </c>
      <c r="J39" s="78">
        <v>2</v>
      </c>
      <c r="K39" s="76"/>
      <c r="L39" s="76"/>
      <c r="M39" s="145">
        <v>3</v>
      </c>
      <c r="N39" s="145">
        <v>2</v>
      </c>
      <c r="O39" s="145">
        <v>6</v>
      </c>
      <c r="P39" s="145">
        <v>3</v>
      </c>
      <c r="Q39" s="78">
        <v>3</v>
      </c>
      <c r="R39" s="78">
        <v>2</v>
      </c>
      <c r="S39" s="77">
        <v>1</v>
      </c>
      <c r="T39" s="79"/>
    </row>
    <row r="40" spans="1:20" ht="19.5" customHeight="1">
      <c r="A40" s="74">
        <v>31</v>
      </c>
      <c r="B40" s="75" t="s">
        <v>39</v>
      </c>
      <c r="C40" s="143">
        <f t="shared" si="4"/>
        <v>65</v>
      </c>
      <c r="D40" s="145">
        <f t="shared" si="5"/>
        <v>60</v>
      </c>
      <c r="E40" s="133">
        <v>53</v>
      </c>
      <c r="F40" s="133">
        <v>54</v>
      </c>
      <c r="G40" s="133">
        <v>53</v>
      </c>
      <c r="H40" s="133">
        <v>54</v>
      </c>
      <c r="I40" s="78">
        <v>8</v>
      </c>
      <c r="J40" s="78">
        <v>3</v>
      </c>
      <c r="K40" s="76"/>
      <c r="L40" s="76"/>
      <c r="M40" s="145">
        <v>4</v>
      </c>
      <c r="N40" s="145">
        <v>3</v>
      </c>
      <c r="O40" s="145">
        <v>6</v>
      </c>
      <c r="P40" s="145">
        <v>4</v>
      </c>
      <c r="Q40" s="78"/>
      <c r="R40" s="78"/>
      <c r="S40" s="77"/>
      <c r="T40" s="79"/>
    </row>
    <row r="41" spans="1:20" ht="19.5" customHeight="1">
      <c r="A41" s="74">
        <v>32</v>
      </c>
      <c r="B41" s="75" t="s">
        <v>40</v>
      </c>
      <c r="C41" s="143"/>
      <c r="D41" s="145"/>
      <c r="E41" s="133"/>
      <c r="F41" s="133"/>
      <c r="G41" s="133"/>
      <c r="H41" s="133"/>
      <c r="I41" s="78"/>
      <c r="J41" s="78"/>
      <c r="K41" s="76"/>
      <c r="L41" s="76"/>
      <c r="M41" s="111"/>
      <c r="N41" s="111"/>
      <c r="O41" s="111"/>
      <c r="P41" s="111"/>
      <c r="Q41" s="78"/>
      <c r="R41" s="78"/>
      <c r="S41" s="77"/>
      <c r="T41" s="79"/>
    </row>
    <row r="42" spans="1:20" ht="19.5" customHeight="1">
      <c r="A42" s="74">
        <v>33</v>
      </c>
      <c r="B42" s="80" t="s">
        <v>41</v>
      </c>
      <c r="C42" s="143"/>
      <c r="D42" s="145"/>
      <c r="E42" s="133"/>
      <c r="F42" s="133"/>
      <c r="G42" s="133"/>
      <c r="H42" s="133"/>
      <c r="I42" s="78"/>
      <c r="J42" s="78"/>
      <c r="K42" s="76"/>
      <c r="L42" s="76"/>
      <c r="M42" s="111"/>
      <c r="N42" s="111"/>
      <c r="O42" s="111"/>
      <c r="P42" s="111"/>
      <c r="Q42" s="78"/>
      <c r="R42" s="78"/>
      <c r="S42" s="77"/>
      <c r="T42" s="79"/>
    </row>
    <row r="43" spans="1:20" ht="19.5" customHeight="1">
      <c r="A43" s="74">
        <v>34</v>
      </c>
      <c r="B43" s="75" t="s">
        <v>42</v>
      </c>
      <c r="C43" s="143"/>
      <c r="D43" s="145"/>
      <c r="E43" s="133"/>
      <c r="F43" s="133"/>
      <c r="G43" s="133"/>
      <c r="H43" s="133"/>
      <c r="I43" s="78"/>
      <c r="J43" s="78"/>
      <c r="K43" s="76"/>
      <c r="L43" s="76"/>
      <c r="M43" s="111"/>
      <c r="N43" s="111"/>
      <c r="O43" s="111"/>
      <c r="P43" s="111"/>
      <c r="Q43" s="78"/>
      <c r="R43" s="78"/>
      <c r="S43" s="77"/>
      <c r="T43" s="79"/>
    </row>
    <row r="44" spans="1:20" ht="19.5" customHeight="1">
      <c r="A44" s="74">
        <v>35</v>
      </c>
      <c r="B44" s="75" t="s">
        <v>43</v>
      </c>
      <c r="C44" s="143"/>
      <c r="D44" s="145"/>
      <c r="E44" s="133"/>
      <c r="F44" s="133"/>
      <c r="G44" s="133"/>
      <c r="H44" s="133"/>
      <c r="I44" s="78"/>
      <c r="J44" s="78"/>
      <c r="K44" s="76"/>
      <c r="L44" s="76"/>
      <c r="M44" s="111"/>
      <c r="N44" s="111"/>
      <c r="O44" s="111"/>
      <c r="P44" s="111"/>
      <c r="Q44" s="78"/>
      <c r="R44" s="78"/>
      <c r="S44" s="77"/>
      <c r="T44" s="79"/>
    </row>
    <row r="45" spans="1:20" ht="19.5" customHeight="1">
      <c r="A45" s="74">
        <v>36</v>
      </c>
      <c r="B45" s="80" t="s">
        <v>44</v>
      </c>
      <c r="C45" s="143"/>
      <c r="D45" s="145"/>
      <c r="E45" s="133"/>
      <c r="F45" s="133"/>
      <c r="G45" s="133"/>
      <c r="H45" s="133"/>
      <c r="I45" s="78"/>
      <c r="J45" s="78"/>
      <c r="K45" s="76"/>
      <c r="L45" s="76"/>
      <c r="M45" s="111"/>
      <c r="N45" s="111"/>
      <c r="O45" s="111"/>
      <c r="P45" s="111"/>
      <c r="Q45" s="78"/>
      <c r="R45" s="78"/>
      <c r="S45" s="77"/>
      <c r="T45" s="79"/>
    </row>
    <row r="46" spans="1:20" ht="23.25" customHeight="1">
      <c r="A46" s="74">
        <v>37</v>
      </c>
      <c r="B46" s="75" t="s">
        <v>45</v>
      </c>
      <c r="C46" s="143"/>
      <c r="D46" s="145"/>
      <c r="E46" s="133"/>
      <c r="F46" s="133"/>
      <c r="G46" s="133"/>
      <c r="H46" s="133"/>
      <c r="I46" s="78"/>
      <c r="J46" s="78"/>
      <c r="K46" s="76"/>
      <c r="L46" s="76"/>
      <c r="M46" s="111"/>
      <c r="N46" s="111"/>
      <c r="O46" s="111"/>
      <c r="P46" s="111"/>
      <c r="Q46" s="78"/>
      <c r="R46" s="78"/>
      <c r="S46" s="77"/>
      <c r="T46" s="79"/>
    </row>
    <row r="47" spans="1:20" ht="27" customHeight="1" thickBot="1">
      <c r="A47" s="115">
        <v>38</v>
      </c>
      <c r="B47" s="83" t="s">
        <v>46</v>
      </c>
      <c r="C47" s="143">
        <f>E47+I47+K47+M47+Q47+S47</f>
        <v>55</v>
      </c>
      <c r="D47" s="145">
        <f>H47+J47+L47+N47+R47+T47</f>
        <v>44</v>
      </c>
      <c r="E47" s="133">
        <v>35</v>
      </c>
      <c r="F47" s="133">
        <v>34</v>
      </c>
      <c r="G47" s="133">
        <v>49</v>
      </c>
      <c r="H47" s="133">
        <v>34</v>
      </c>
      <c r="I47" s="86">
        <v>7</v>
      </c>
      <c r="J47" s="86">
        <v>2</v>
      </c>
      <c r="K47" s="84">
        <v>1</v>
      </c>
      <c r="L47" s="84">
        <v>1</v>
      </c>
      <c r="M47" s="112">
        <v>3</v>
      </c>
      <c r="N47" s="112">
        <v>3</v>
      </c>
      <c r="O47" s="112">
        <v>5</v>
      </c>
      <c r="P47" s="112">
        <v>3</v>
      </c>
      <c r="Q47" s="86">
        <v>4</v>
      </c>
      <c r="R47" s="86">
        <v>3</v>
      </c>
      <c r="S47" s="85">
        <v>5</v>
      </c>
      <c r="T47" s="87">
        <v>1</v>
      </c>
    </row>
    <row r="48" spans="1:20" ht="29.25" customHeight="1" thickBot="1">
      <c r="A48" s="283" t="s">
        <v>108</v>
      </c>
      <c r="B48" s="283"/>
      <c r="C48" s="113">
        <f aca="true" t="shared" si="6" ref="C48:T48">SUM(C13:C47)</f>
        <v>921</v>
      </c>
      <c r="D48" s="113">
        <f t="shared" si="6"/>
        <v>767</v>
      </c>
      <c r="E48" s="113">
        <f t="shared" si="6"/>
        <v>736</v>
      </c>
      <c r="F48" s="113">
        <f t="shared" si="6"/>
        <v>656</v>
      </c>
      <c r="G48" s="113">
        <f t="shared" si="6"/>
        <v>754</v>
      </c>
      <c r="H48" s="113">
        <f t="shared" si="6"/>
        <v>656</v>
      </c>
      <c r="I48" s="113">
        <f t="shared" si="6"/>
        <v>40</v>
      </c>
      <c r="J48" s="113">
        <f t="shared" si="6"/>
        <v>23</v>
      </c>
      <c r="K48" s="113">
        <f t="shared" si="6"/>
        <v>7</v>
      </c>
      <c r="L48" s="113">
        <f t="shared" si="6"/>
        <v>5</v>
      </c>
      <c r="M48" s="113">
        <f t="shared" si="6"/>
        <v>111</v>
      </c>
      <c r="N48" s="113">
        <f t="shared" si="6"/>
        <v>64</v>
      </c>
      <c r="O48" s="113">
        <f t="shared" si="6"/>
        <v>127</v>
      </c>
      <c r="P48" s="113">
        <f t="shared" si="6"/>
        <v>73</v>
      </c>
      <c r="Q48" s="113">
        <f t="shared" si="6"/>
        <v>15</v>
      </c>
      <c r="R48" s="113">
        <f t="shared" si="6"/>
        <v>13</v>
      </c>
      <c r="S48" s="113">
        <f t="shared" si="6"/>
        <v>12</v>
      </c>
      <c r="T48" s="113">
        <f t="shared" si="6"/>
        <v>6</v>
      </c>
    </row>
    <row r="49" ht="27" customHeight="1">
      <c r="B49" s="9"/>
    </row>
    <row r="50" spans="2:18" ht="27.75" customHeight="1">
      <c r="B50" s="280" t="s">
        <v>118</v>
      </c>
      <c r="C50" s="280"/>
      <c r="D50" s="280"/>
      <c r="E50" s="59"/>
      <c r="G50" s="188"/>
      <c r="M50" s="220" t="s">
        <v>192</v>
      </c>
      <c r="N50" s="220"/>
      <c r="O50" s="220"/>
      <c r="P50" s="220"/>
      <c r="Q50" s="220"/>
      <c r="R50" s="220"/>
    </row>
    <row r="52" spans="3:20" ht="26.25">
      <c r="C52" s="152"/>
      <c r="D52" s="76"/>
      <c r="E52" s="164"/>
      <c r="F52" s="8"/>
      <c r="G52" s="164"/>
      <c r="H52" s="189"/>
      <c r="I52" s="152"/>
      <c r="J52" s="79"/>
      <c r="K52" s="77"/>
      <c r="L52" s="76"/>
      <c r="M52" s="191"/>
      <c r="N52" s="190"/>
      <c r="O52" s="152"/>
      <c r="P52" s="79"/>
      <c r="Q52" s="152"/>
      <c r="R52" s="79"/>
      <c r="S52" s="152"/>
      <c r="T52" s="79"/>
    </row>
  </sheetData>
  <sheetProtection/>
  <mergeCells count="20">
    <mergeCell ref="G6:H7"/>
    <mergeCell ref="M5:T5"/>
    <mergeCell ref="A48:B48"/>
    <mergeCell ref="R1:T1"/>
    <mergeCell ref="I6:J7"/>
    <mergeCell ref="K6:L7"/>
    <mergeCell ref="M6:N7"/>
    <mergeCell ref="O6:P7"/>
    <mergeCell ref="Q6:R7"/>
    <mergeCell ref="S6:T7"/>
    <mergeCell ref="M50:R50"/>
    <mergeCell ref="B50:D50"/>
    <mergeCell ref="A2:T2"/>
    <mergeCell ref="A3:T3"/>
    <mergeCell ref="A4:A8"/>
    <mergeCell ref="B4:B8"/>
    <mergeCell ref="C4:D7"/>
    <mergeCell ref="E4:T4"/>
    <mergeCell ref="E5:L5"/>
    <mergeCell ref="E6:F7"/>
  </mergeCells>
  <printOptions/>
  <pageMargins left="0.31" right="0.21" top="0.24" bottom="0.25" header="0.21" footer="0.2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view="pageBreakPreview" zoomScaleNormal="70" zoomScaleSheetLayoutView="100" zoomScalePageLayoutView="0" workbookViewId="0" topLeftCell="A1">
      <selection activeCell="C11" sqref="C11"/>
    </sheetView>
  </sheetViews>
  <sheetFormatPr defaultColWidth="8.8515625" defaultRowHeight="12.75"/>
  <cols>
    <col min="1" max="1" width="8.8515625" style="33" customWidth="1"/>
    <col min="2" max="2" width="11.28125" style="33" customWidth="1"/>
    <col min="3" max="3" width="10.140625" style="33" customWidth="1"/>
    <col min="4" max="4" width="12.28125" style="33" customWidth="1"/>
    <col min="5" max="5" width="8.7109375" style="33" customWidth="1"/>
    <col min="6" max="6" width="12.7109375" style="33" customWidth="1"/>
    <col min="7" max="7" width="10.140625" style="33" customWidth="1"/>
    <col min="8" max="8" width="9.00390625" style="33" customWidth="1"/>
    <col min="9" max="9" width="7.421875" style="33" customWidth="1"/>
    <col min="10" max="10" width="11.57421875" style="33" customWidth="1"/>
    <col min="11" max="11" width="10.7109375" style="33" customWidth="1"/>
    <col min="12" max="12" width="11.421875" style="33" customWidth="1"/>
    <col min="13" max="13" width="8.7109375" style="33" customWidth="1"/>
    <col min="14" max="14" width="10.7109375" style="33" customWidth="1"/>
    <col min="15" max="15" width="7.00390625" style="33" customWidth="1"/>
    <col min="16" max="16" width="9.421875" style="33" customWidth="1"/>
    <col min="17" max="16384" width="8.8515625" style="33" customWidth="1"/>
  </cols>
  <sheetData>
    <row r="1" spans="14:16" ht="16.5">
      <c r="N1" s="293"/>
      <c r="O1" s="293"/>
      <c r="P1" s="293"/>
    </row>
    <row r="2" spans="14:16" ht="16.5">
      <c r="N2" s="294" t="s">
        <v>97</v>
      </c>
      <c r="O2" s="294"/>
      <c r="P2" s="294"/>
    </row>
    <row r="3" spans="1:19" ht="15.7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ht="18" customHeight="1">
      <c r="A4" s="296" t="s">
        <v>204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32"/>
      <c r="P4" s="32"/>
      <c r="Q4" s="32"/>
      <c r="R4" s="32"/>
      <c r="S4" s="32"/>
    </row>
    <row r="5" spans="1:19" ht="15" customHeight="1">
      <c r="A5" s="297" t="s">
        <v>74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32"/>
      <c r="P5" s="32"/>
      <c r="Q5" s="32"/>
      <c r="R5" s="32"/>
      <c r="S5" s="32"/>
    </row>
    <row r="6" spans="1:14" ht="24.75" customHeight="1" thickBot="1">
      <c r="A6" s="34"/>
      <c r="B6" s="34"/>
      <c r="C6" s="34"/>
      <c r="D6" s="34"/>
      <c r="E6" s="289"/>
      <c r="F6" s="289"/>
      <c r="G6" s="289"/>
      <c r="H6" s="91"/>
      <c r="I6" s="34"/>
      <c r="J6" s="34"/>
      <c r="K6" s="34"/>
      <c r="L6" s="34"/>
      <c r="M6" s="298"/>
      <c r="N6" s="298"/>
    </row>
    <row r="7" spans="1:16" ht="19.5" customHeight="1" thickBot="1">
      <c r="A7" s="287" t="s">
        <v>83</v>
      </c>
      <c r="B7" s="288"/>
      <c r="C7" s="288"/>
      <c r="D7" s="288"/>
      <c r="E7" s="288"/>
      <c r="F7" s="288"/>
      <c r="G7" s="288"/>
      <c r="H7" s="290" t="s">
        <v>85</v>
      </c>
      <c r="I7" s="287" t="s">
        <v>82</v>
      </c>
      <c r="J7" s="288"/>
      <c r="K7" s="288"/>
      <c r="L7" s="288"/>
      <c r="M7" s="288"/>
      <c r="N7" s="288"/>
      <c r="O7" s="288"/>
      <c r="P7" s="290" t="s">
        <v>85</v>
      </c>
    </row>
    <row r="8" spans="1:16" ht="103.5" customHeight="1" thickBot="1">
      <c r="A8" s="45" t="s">
        <v>47</v>
      </c>
      <c r="B8" s="46" t="s">
        <v>68</v>
      </c>
      <c r="C8" s="47" t="s">
        <v>69</v>
      </c>
      <c r="D8" s="47" t="s">
        <v>70</v>
      </c>
      <c r="E8" s="48" t="s">
        <v>71</v>
      </c>
      <c r="F8" s="47" t="s">
        <v>72</v>
      </c>
      <c r="G8" s="49" t="s">
        <v>73</v>
      </c>
      <c r="H8" s="291"/>
      <c r="I8" s="50" t="s">
        <v>47</v>
      </c>
      <c r="J8" s="46" t="s">
        <v>68</v>
      </c>
      <c r="K8" s="47" t="s">
        <v>69</v>
      </c>
      <c r="L8" s="47" t="s">
        <v>70</v>
      </c>
      <c r="M8" s="48" t="s">
        <v>71</v>
      </c>
      <c r="N8" s="47" t="s">
        <v>72</v>
      </c>
      <c r="O8" s="51" t="s">
        <v>73</v>
      </c>
      <c r="P8" s="292"/>
    </row>
    <row r="9" spans="1:16" ht="15.75" thickBot="1">
      <c r="A9" s="52">
        <v>1</v>
      </c>
      <c r="B9" s="53">
        <v>2</v>
      </c>
      <c r="C9" s="54">
        <v>3</v>
      </c>
      <c r="D9" s="54">
        <v>4</v>
      </c>
      <c r="E9" s="55">
        <v>5</v>
      </c>
      <c r="F9" s="54">
        <v>6</v>
      </c>
      <c r="G9" s="56">
        <v>7</v>
      </c>
      <c r="H9" s="90">
        <v>8</v>
      </c>
      <c r="I9" s="57">
        <v>9</v>
      </c>
      <c r="J9" s="57">
        <v>10</v>
      </c>
      <c r="K9" s="55">
        <v>11</v>
      </c>
      <c r="L9" s="54">
        <v>12</v>
      </c>
      <c r="M9" s="54">
        <v>13</v>
      </c>
      <c r="N9" s="54">
        <v>14</v>
      </c>
      <c r="O9" s="54">
        <v>15</v>
      </c>
      <c r="P9" s="58">
        <v>16</v>
      </c>
    </row>
    <row r="10" spans="1:16" ht="15.75" thickBot="1">
      <c r="A10" s="35">
        <f>B10+C10+D10</f>
        <v>225</v>
      </c>
      <c r="B10" s="36">
        <v>75</v>
      </c>
      <c r="C10" s="37">
        <v>125</v>
      </c>
      <c r="D10" s="37">
        <v>25</v>
      </c>
      <c r="E10" s="38">
        <v>0</v>
      </c>
      <c r="F10" s="37">
        <v>2</v>
      </c>
      <c r="G10" s="39">
        <v>5</v>
      </c>
      <c r="H10" s="40">
        <v>5</v>
      </c>
      <c r="I10" s="35">
        <f>J10+K10+L10+M10+N10+O10</f>
        <v>446</v>
      </c>
      <c r="J10" s="41">
        <v>156</v>
      </c>
      <c r="K10" s="42">
        <v>259</v>
      </c>
      <c r="L10" s="42">
        <v>0</v>
      </c>
      <c r="M10" s="43">
        <v>2</v>
      </c>
      <c r="N10" s="42">
        <v>3</v>
      </c>
      <c r="O10" s="44">
        <v>26</v>
      </c>
      <c r="P10" s="92">
        <v>0</v>
      </c>
    </row>
    <row r="12" ht="18" customHeight="1"/>
    <row r="13" spans="2:15" s="108" customFormat="1" ht="18.75">
      <c r="B13" s="285" t="s">
        <v>119</v>
      </c>
      <c r="C13" s="285"/>
      <c r="D13" s="285"/>
      <c r="E13" s="285"/>
      <c r="F13" s="285"/>
      <c r="G13" s="285"/>
      <c r="L13" s="286" t="s">
        <v>192</v>
      </c>
      <c r="M13" s="286"/>
      <c r="N13" s="286"/>
      <c r="O13" s="286"/>
    </row>
    <row r="17" spans="1:16" ht="20.25">
      <c r="A17" s="165"/>
      <c r="B17" s="165"/>
      <c r="C17" s="165"/>
      <c r="D17" s="165"/>
      <c r="E17" s="165"/>
      <c r="F17" s="165"/>
      <c r="G17" s="165"/>
      <c r="H17" s="165">
        <f>I10+A10</f>
        <v>671</v>
      </c>
      <c r="I17" s="165">
        <f>J10+B10</f>
        <v>231</v>
      </c>
      <c r="J17" s="165"/>
      <c r="K17" s="165"/>
      <c r="L17" s="165"/>
      <c r="M17" s="165"/>
      <c r="N17" s="165"/>
      <c r="O17" s="165"/>
      <c r="P17" s="166"/>
    </row>
    <row r="19" ht="15">
      <c r="I19" s="33">
        <f>I17/H17*100</f>
        <v>34.42622950819672</v>
      </c>
    </row>
  </sheetData>
  <sheetProtection/>
  <mergeCells count="13">
    <mergeCell ref="P7:P8"/>
    <mergeCell ref="N1:P1"/>
    <mergeCell ref="N2:P2"/>
    <mergeCell ref="A3:S3"/>
    <mergeCell ref="A4:N4"/>
    <mergeCell ref="A5:N5"/>
    <mergeCell ref="M6:N6"/>
    <mergeCell ref="B13:G13"/>
    <mergeCell ref="L13:O13"/>
    <mergeCell ref="A7:G7"/>
    <mergeCell ref="I7:O7"/>
    <mergeCell ref="E6:G6"/>
    <mergeCell ref="H7:H8"/>
  </mergeCells>
  <printOptions/>
  <pageMargins left="0.3" right="0.28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6"/>
  <sheetViews>
    <sheetView view="pageBreakPreview" zoomScale="55" zoomScaleNormal="55" zoomScaleSheetLayoutView="55" zoomScalePageLayoutView="0" workbookViewId="0" topLeftCell="A1">
      <selection activeCell="J12" sqref="J12"/>
    </sheetView>
  </sheetViews>
  <sheetFormatPr defaultColWidth="9.140625" defaultRowHeight="12.75"/>
  <cols>
    <col min="1" max="14" width="16.28125" style="1" customWidth="1"/>
    <col min="15" max="16384" width="9.140625" style="1" customWidth="1"/>
  </cols>
  <sheetData>
    <row r="1" ht="27">
      <c r="N1" s="60"/>
    </row>
    <row r="2" spans="3:14" ht="30.75">
      <c r="C2" s="10"/>
      <c r="D2" s="10"/>
      <c r="E2" s="10"/>
      <c r="F2" s="10"/>
      <c r="G2" s="10"/>
      <c r="H2" s="10"/>
      <c r="N2" s="61" t="s">
        <v>109</v>
      </c>
    </row>
    <row r="3" spans="1:14" ht="32.25" customHeight="1">
      <c r="A3" s="301" t="s">
        <v>205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27">
      <c r="A4" s="301" t="s">
        <v>114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 ht="27.75" customHeight="1">
      <c r="A5" s="301" t="s">
        <v>110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2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2"/>
    </row>
    <row r="7" spans="1:14" ht="41.25" customHeight="1" thickBot="1">
      <c r="A7" s="302" t="s">
        <v>90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</row>
    <row r="8" spans="1:14" ht="42" customHeight="1" thickBot="1">
      <c r="A8" s="205" t="s">
        <v>91</v>
      </c>
      <c r="B8" s="303"/>
      <c r="C8" s="303"/>
      <c r="D8" s="303"/>
      <c r="E8" s="303"/>
      <c r="F8" s="303"/>
      <c r="G8" s="303"/>
      <c r="H8" s="304"/>
      <c r="I8" s="198" t="s">
        <v>92</v>
      </c>
      <c r="J8" s="305"/>
      <c r="K8" s="198" t="s">
        <v>93</v>
      </c>
      <c r="L8" s="308"/>
      <c r="M8" s="198" t="s">
        <v>47</v>
      </c>
      <c r="N8" s="305"/>
    </row>
    <row r="9" spans="1:14" ht="78" customHeight="1" thickBot="1">
      <c r="A9" s="205" t="s">
        <v>94</v>
      </c>
      <c r="B9" s="304"/>
      <c r="C9" s="205" t="s">
        <v>95</v>
      </c>
      <c r="D9" s="304"/>
      <c r="E9" s="205" t="s">
        <v>96</v>
      </c>
      <c r="F9" s="304"/>
      <c r="G9" s="205" t="s">
        <v>50</v>
      </c>
      <c r="H9" s="304"/>
      <c r="I9" s="306"/>
      <c r="J9" s="307"/>
      <c r="K9" s="202"/>
      <c r="L9" s="309"/>
      <c r="M9" s="306"/>
      <c r="N9" s="307"/>
    </row>
    <row r="10" spans="1:14" ht="43.5" customHeight="1" thickBot="1">
      <c r="A10" s="22" t="s">
        <v>190</v>
      </c>
      <c r="B10" s="23" t="s">
        <v>194</v>
      </c>
      <c r="C10" s="22" t="s">
        <v>190</v>
      </c>
      <c r="D10" s="23" t="s">
        <v>194</v>
      </c>
      <c r="E10" s="22" t="s">
        <v>190</v>
      </c>
      <c r="F10" s="23" t="s">
        <v>194</v>
      </c>
      <c r="G10" s="22" t="s">
        <v>190</v>
      </c>
      <c r="H10" s="23" t="s">
        <v>194</v>
      </c>
      <c r="I10" s="22" t="s">
        <v>190</v>
      </c>
      <c r="J10" s="23" t="s">
        <v>194</v>
      </c>
      <c r="K10" s="22" t="s">
        <v>190</v>
      </c>
      <c r="L10" s="23" t="s">
        <v>194</v>
      </c>
      <c r="M10" s="22" t="s">
        <v>190</v>
      </c>
      <c r="N10" s="23" t="s">
        <v>194</v>
      </c>
    </row>
    <row r="11" spans="1:14" ht="54.75" customHeight="1" thickBot="1">
      <c r="A11" s="63">
        <v>0</v>
      </c>
      <c r="B11" s="64">
        <v>0</v>
      </c>
      <c r="C11" s="68">
        <v>2</v>
      </c>
      <c r="D11" s="67">
        <v>2</v>
      </c>
      <c r="E11" s="68">
        <v>0</v>
      </c>
      <c r="F11" s="67">
        <v>1</v>
      </c>
      <c r="G11" s="67">
        <f>+A11+C11+E11</f>
        <v>2</v>
      </c>
      <c r="H11" s="67">
        <f>+B11+D11+F11</f>
        <v>3</v>
      </c>
      <c r="I11" s="65">
        <v>2</v>
      </c>
      <c r="J11" s="66">
        <v>0</v>
      </c>
      <c r="K11" s="65">
        <v>0</v>
      </c>
      <c r="L11" s="67">
        <v>0</v>
      </c>
      <c r="M11" s="67">
        <v>2</v>
      </c>
      <c r="N11" s="67">
        <v>0</v>
      </c>
    </row>
    <row r="12" spans="1:14" ht="20.2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0.25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3" s="110" customFormat="1" ht="30.75" customHeight="1">
      <c r="A15" s="299" t="s">
        <v>186</v>
      </c>
      <c r="B15" s="299"/>
      <c r="C15" s="299"/>
      <c r="D15" s="299"/>
      <c r="E15" s="299"/>
      <c r="F15" s="299"/>
      <c r="G15" s="109"/>
      <c r="H15" s="109"/>
      <c r="I15" s="109" t="s">
        <v>98</v>
      </c>
      <c r="J15" s="300" t="s">
        <v>192</v>
      </c>
      <c r="K15" s="300"/>
      <c r="L15" s="300"/>
      <c r="M15" s="300"/>
    </row>
    <row r="16" spans="1:14" ht="15" customHeight="1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40.5" customHeight="1">
      <c r="A17" s="167"/>
      <c r="B17" s="168"/>
      <c r="C17" s="169"/>
      <c r="D17" s="170"/>
      <c r="E17" s="171"/>
      <c r="F17" s="172"/>
      <c r="G17" s="169"/>
      <c r="H17" s="170"/>
      <c r="I17" s="171"/>
      <c r="J17" s="172"/>
      <c r="K17" s="169"/>
      <c r="L17" s="170"/>
      <c r="M17" s="171"/>
      <c r="N17" s="172"/>
    </row>
    <row r="18" spans="1:14" ht="20.2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78" customHeight="1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7.75">
      <c r="A21" s="5"/>
      <c r="B21" s="5"/>
      <c r="C21" s="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7.75">
      <c r="A22" s="5"/>
      <c r="B22" s="5"/>
      <c r="C22" s="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7.75">
      <c r="A23" s="5"/>
      <c r="B23" s="5"/>
      <c r="C23" s="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6.25">
      <c r="A24" s="5"/>
      <c r="B24" s="5"/>
      <c r="C24" s="69"/>
      <c r="D24" s="9"/>
      <c r="E24" s="9"/>
      <c r="F24" s="9"/>
      <c r="G24" s="9"/>
      <c r="H24" s="9"/>
      <c r="I24" s="7"/>
      <c r="J24" s="7"/>
      <c r="K24" s="7"/>
      <c r="L24" s="7"/>
      <c r="M24" s="7"/>
      <c r="N24" s="7"/>
    </row>
    <row r="25" spans="1:14" ht="27.75">
      <c r="A25" s="5"/>
      <c r="B25" s="5"/>
      <c r="C25" s="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27.75">
      <c r="A26" s="5"/>
      <c r="B26" s="5"/>
      <c r="C26" s="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7.75">
      <c r="A27" s="5"/>
      <c r="B27" s="5"/>
      <c r="C27" s="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27.75">
      <c r="A28" s="5"/>
      <c r="B28" s="5"/>
      <c r="C28" s="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7.75">
      <c r="A29" s="5"/>
      <c r="B29" s="5"/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7.75">
      <c r="A30" s="5"/>
      <c r="B30" s="5"/>
      <c r="C30" s="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2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2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2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2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2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2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2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2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2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2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2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2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2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2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2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2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2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2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2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2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2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</sheetData>
  <sheetProtection/>
  <mergeCells count="14">
    <mergeCell ref="G9:H9"/>
    <mergeCell ref="K8:L9"/>
    <mergeCell ref="A8:H8"/>
    <mergeCell ref="I8:J9"/>
    <mergeCell ref="A15:F15"/>
    <mergeCell ref="J15:M15"/>
    <mergeCell ref="A3:N3"/>
    <mergeCell ref="A4:N4"/>
    <mergeCell ref="A5:N5"/>
    <mergeCell ref="A7:N7"/>
    <mergeCell ref="M8:N9"/>
    <mergeCell ref="A9:B9"/>
    <mergeCell ref="C9:D9"/>
    <mergeCell ref="E9:F9"/>
  </mergeCells>
  <printOptions/>
  <pageMargins left="0.7086614173228347" right="0.7086614173228347" top="0.35433070866141736" bottom="0.7480314960629921" header="0.2362204724409449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Qabulxona</cp:lastModifiedBy>
  <cp:lastPrinted>2022-10-24T14:39:09Z</cp:lastPrinted>
  <dcterms:created xsi:type="dcterms:W3CDTF">1996-10-08T23:32:33Z</dcterms:created>
  <dcterms:modified xsi:type="dcterms:W3CDTF">2022-10-24T14:39:23Z</dcterms:modified>
  <cp:category/>
  <cp:version/>
  <cp:contentType/>
  <cp:contentStatus/>
</cp:coreProperties>
</file>